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76097aadc2d27b0/ドキュメント/My Document/200503_D/FM/"/>
    </mc:Choice>
  </mc:AlternateContent>
  <xr:revisionPtr revIDLastSave="44" documentId="8_{5B2D2AF8-0C07-4A7F-B341-E240945BB2BA}" xr6:coauthVersionLast="45" xr6:coauthVersionMax="45" xr10:uidLastSave="{A9F73AD6-FE20-4D24-8B60-8B0B052FF720}"/>
  <bookViews>
    <workbookView xWindow="-110" yWindow="-110" windowWidth="19420" windowHeight="10420" firstSheet="1" activeTab="3" xr2:uid="{00000000-000D-0000-FFFF-FFFF00000000}"/>
  </bookViews>
  <sheets>
    <sheet name="表（概要）" sheetId="30" r:id="rId1"/>
    <sheet name="図1（総量・品目別）" sheetId="27" r:id="rId2"/>
    <sheet name="図2（１人当たり・国別）" sheetId="25" r:id="rId3"/>
    <sheet name="（データ）" sheetId="20" r:id="rId4"/>
  </sheets>
  <definedNames>
    <definedName name="_xlnm.Print_Area" localSheetId="3">'（データ）'!$A$1:$X$41</definedName>
  </definedNames>
  <calcPr calcId="191029"/>
</workbook>
</file>

<file path=xl/calcChain.xml><?xml version="1.0" encoding="utf-8"?>
<calcChain xmlns="http://schemas.openxmlformats.org/spreadsheetml/2006/main">
  <c r="D23" i="30" l="1"/>
  <c r="D24" i="30"/>
  <c r="C23" i="30"/>
  <c r="C24" i="30"/>
  <c r="C29" i="30"/>
  <c r="C30" i="30"/>
  <c r="D29" i="30"/>
  <c r="D30" i="30"/>
  <c r="C20" i="30"/>
  <c r="C13" i="30"/>
  <c r="C14" i="30"/>
  <c r="C12" i="30"/>
  <c r="C9" i="30"/>
  <c r="C27" i="30"/>
  <c r="C28" i="30"/>
  <c r="C7" i="30"/>
  <c r="C6" i="30"/>
  <c r="D6" i="30"/>
  <c r="D20" i="30"/>
  <c r="D13" i="30"/>
  <c r="D14" i="30"/>
  <c r="D12" i="30"/>
  <c r="D9" i="30"/>
  <c r="D27" i="30"/>
  <c r="D28" i="30"/>
  <c r="D7" i="30"/>
  <c r="D8" i="30"/>
  <c r="J20" i="30"/>
  <c r="I20" i="30"/>
  <c r="H20" i="30"/>
  <c r="G20" i="30"/>
  <c r="F20" i="30"/>
  <c r="E20" i="30"/>
  <c r="J13" i="30"/>
  <c r="I13" i="30"/>
  <c r="H13" i="30"/>
  <c r="H14" i="30"/>
  <c r="G13" i="30"/>
  <c r="F13" i="30"/>
  <c r="E13" i="30"/>
  <c r="J14" i="30"/>
  <c r="J7" i="30"/>
  <c r="I7" i="30"/>
  <c r="H7" i="30"/>
  <c r="G7" i="30"/>
  <c r="G8" i="30"/>
  <c r="F7" i="30"/>
  <c r="E7" i="30"/>
  <c r="C25" i="30"/>
  <c r="C26" i="30"/>
  <c r="I14" i="30"/>
  <c r="E14" i="30"/>
  <c r="J12" i="30"/>
  <c r="I12" i="30"/>
  <c r="H12" i="30"/>
  <c r="G12" i="30"/>
  <c r="F12" i="30"/>
  <c r="E12" i="30"/>
  <c r="J9" i="30"/>
  <c r="E9" i="30"/>
  <c r="F10" i="30"/>
  <c r="I9" i="30"/>
  <c r="H9" i="30"/>
  <c r="H10" i="30"/>
  <c r="G9" i="30"/>
  <c r="G10" i="30"/>
  <c r="F9" i="30"/>
  <c r="J6" i="30"/>
  <c r="I6" i="30"/>
  <c r="H6" i="30"/>
  <c r="G6" i="30"/>
  <c r="F6" i="30"/>
  <c r="E6" i="30"/>
  <c r="J22" i="30"/>
  <c r="E22" i="30"/>
  <c r="F14" i="30"/>
  <c r="H22" i="30"/>
  <c r="I10" i="30"/>
  <c r="G14" i="30"/>
  <c r="F8" i="30"/>
  <c r="I22" i="30"/>
  <c r="G22" i="30"/>
  <c r="D10" i="30"/>
  <c r="C10" i="30"/>
  <c r="J10" i="30"/>
  <c r="C22" i="30"/>
  <c r="D22" i="30"/>
  <c r="F22" i="30"/>
  <c r="E10" i="30"/>
  <c r="D25" i="30"/>
  <c r="D26" i="30"/>
  <c r="J8" i="30"/>
  <c r="C8" i="30"/>
  <c r="I8" i="30"/>
  <c r="E8" i="30"/>
  <c r="H8" i="30"/>
</calcChain>
</file>

<file path=xl/sharedStrings.xml><?xml version="1.0" encoding="utf-8"?>
<sst xmlns="http://schemas.openxmlformats.org/spreadsheetml/2006/main" count="89" uniqueCount="58">
  <si>
    <t>アメリカ</t>
  </si>
  <si>
    <t>イギリス</t>
  </si>
  <si>
    <t>フランス</t>
  </si>
  <si>
    <t>ドイツ</t>
  </si>
  <si>
    <t>　１位</t>
  </si>
  <si>
    <t>　２位</t>
  </si>
  <si>
    <t>　３位</t>
  </si>
  <si>
    <t>韓　国</t>
    <phoneticPr fontId="2"/>
  </si>
  <si>
    <t>日　本</t>
    <phoneticPr fontId="2"/>
  </si>
  <si>
    <t>韓　国</t>
    <phoneticPr fontId="2"/>
  </si>
  <si>
    <t>その他</t>
    <rPh sb="2" eb="3">
      <t>タ</t>
    </rPh>
    <phoneticPr fontId="2"/>
  </si>
  <si>
    <t>単位</t>
    <rPh sb="0" eb="2">
      <t>タンイ</t>
    </rPh>
    <phoneticPr fontId="2"/>
  </si>
  <si>
    <t>韓国</t>
    <rPh sb="0" eb="2">
      <t>カンコク</t>
    </rPh>
    <phoneticPr fontId="2"/>
  </si>
  <si>
    <t>アメリカ</t>
    <phoneticPr fontId="2"/>
  </si>
  <si>
    <t>イギリス</t>
    <phoneticPr fontId="2"/>
  </si>
  <si>
    <t>フランス</t>
    <phoneticPr fontId="2"/>
  </si>
  <si>
    <t>ドイツ</t>
    <phoneticPr fontId="2"/>
  </si>
  <si>
    <t>食料輸入量</t>
    <rPh sb="0" eb="2">
      <t>ショクリョウ</t>
    </rPh>
    <rPh sb="2" eb="5">
      <t>ユニュウリョウ</t>
    </rPh>
    <phoneticPr fontId="2"/>
  </si>
  <si>
    <t>平均輸送距離</t>
    <rPh sb="0" eb="2">
      <t>ヘイキン</t>
    </rPh>
    <rPh sb="2" eb="4">
      <t>ユソウ</t>
    </rPh>
    <rPh sb="4" eb="6">
      <t>キョリ</t>
    </rPh>
    <phoneticPr fontId="2"/>
  </si>
  <si>
    <t>フード・マイレージ（実数）</t>
    <rPh sb="10" eb="12">
      <t>ジッスウ</t>
    </rPh>
    <phoneticPr fontId="2"/>
  </si>
  <si>
    <t>同上（人口１人当たり）</t>
    <rPh sb="0" eb="2">
      <t>ドウジョウ</t>
    </rPh>
    <rPh sb="3" eb="5">
      <t>ジンコウ</t>
    </rPh>
    <rPh sb="6" eb="8">
      <t>ヒトア</t>
    </rPh>
    <phoneticPr fontId="2"/>
  </si>
  <si>
    <t>輸入量</t>
    <rPh sb="0" eb="3">
      <t>ユニュウリョウ</t>
    </rPh>
    <phoneticPr fontId="2"/>
  </si>
  <si>
    <t>（参考）人口</t>
    <rPh sb="1" eb="3">
      <t>サンコウ</t>
    </rPh>
    <rPh sb="4" eb="6">
      <t>ジンコウ</t>
    </rPh>
    <phoneticPr fontId="2"/>
  </si>
  <si>
    <t>万人</t>
    <rPh sb="0" eb="1">
      <t>マン</t>
    </rPh>
    <rPh sb="1" eb="2">
      <t>ニン</t>
    </rPh>
    <phoneticPr fontId="2"/>
  </si>
  <si>
    <t>計（人当たり）</t>
    <rPh sb="0" eb="1">
      <t>ケイ</t>
    </rPh>
    <rPh sb="2" eb="4">
      <t>ヒトア</t>
    </rPh>
    <phoneticPr fontId="2"/>
  </si>
  <si>
    <t>[日本(2001)=1]</t>
    <rPh sb="1" eb="3">
      <t>ニホン</t>
    </rPh>
    <phoneticPr fontId="2"/>
  </si>
  <si>
    <t>日本(2010)</t>
  </si>
  <si>
    <t>日本(2010)</t>
    <phoneticPr fontId="2"/>
  </si>
  <si>
    <t>日本(2001)</t>
  </si>
  <si>
    <t>日本(2010)</t>
    <rPh sb="0" eb="2">
      <t>ニホン</t>
    </rPh>
    <phoneticPr fontId="2"/>
  </si>
  <si>
    <t>（2001）</t>
    <phoneticPr fontId="2"/>
  </si>
  <si>
    <t>日本(2016)</t>
    <rPh sb="0" eb="2">
      <t>ニホン</t>
    </rPh>
    <phoneticPr fontId="2"/>
  </si>
  <si>
    <t>日本(2016)</t>
    <phoneticPr fontId="2"/>
  </si>
  <si>
    <t>千トン</t>
    <rPh sb="0" eb="1">
      <t>セン</t>
    </rPh>
    <phoneticPr fontId="2"/>
  </si>
  <si>
    <t>/人</t>
    <rPh sb="1" eb="2">
      <t>ヒト</t>
    </rPh>
    <phoneticPr fontId="2"/>
  </si>
  <si>
    <t>キログラム</t>
    <phoneticPr fontId="2"/>
  </si>
  <si>
    <t>キロメートル</t>
    <phoneticPr fontId="2"/>
  </si>
  <si>
    <t>百万</t>
    <phoneticPr fontId="2"/>
  </si>
  <si>
    <t>トン・キロメートル</t>
    <phoneticPr fontId="2"/>
  </si>
  <si>
    <t>2001年</t>
    <rPh sb="4" eb="5">
      <t>ネン</t>
    </rPh>
    <phoneticPr fontId="2"/>
  </si>
  <si>
    <t>日本</t>
    <rPh sb="0" eb="2">
      <t>ニホン</t>
    </rPh>
    <phoneticPr fontId="2"/>
  </si>
  <si>
    <t>表３－２　各国のフード・マイレージの概要</t>
    <rPh sb="0" eb="1">
      <t>ヒョウ</t>
    </rPh>
    <rPh sb="5" eb="7">
      <t>カッコク</t>
    </rPh>
    <rPh sb="18" eb="20">
      <t>ガイヨウ</t>
    </rPh>
    <phoneticPr fontId="2"/>
  </si>
  <si>
    <t>畜産物（第1､2､4類）</t>
    <rPh sb="0" eb="3">
      <t>チクサンブツ</t>
    </rPh>
    <rPh sb="4" eb="5">
      <t>ダイ</t>
    </rPh>
    <rPh sb="10" eb="11">
      <t>ルイ</t>
    </rPh>
    <phoneticPr fontId="2"/>
  </si>
  <si>
    <t>水産物（第3類）</t>
    <rPh sb="0" eb="3">
      <t>スイサンブツ</t>
    </rPh>
    <rPh sb="4" eb="5">
      <t>ダイ</t>
    </rPh>
    <rPh sb="6" eb="7">
      <t>ルイ</t>
    </rPh>
    <phoneticPr fontId="2"/>
  </si>
  <si>
    <t>野菜・果実（第7､8､20類）</t>
    <rPh sb="0" eb="2">
      <t>ヤサイ</t>
    </rPh>
    <rPh sb="3" eb="5">
      <t>カジツ</t>
    </rPh>
    <rPh sb="6" eb="7">
      <t>ダイ</t>
    </rPh>
    <rPh sb="13" eb="14">
      <t>ルイ</t>
    </rPh>
    <phoneticPr fontId="2"/>
  </si>
  <si>
    <t>穀類（第10､11､19類）</t>
    <rPh sb="0" eb="2">
      <t>コクルイ</t>
    </rPh>
    <rPh sb="3" eb="4">
      <t>ダイ</t>
    </rPh>
    <rPh sb="12" eb="13">
      <t>ルイ</t>
    </rPh>
    <phoneticPr fontId="2"/>
  </si>
  <si>
    <t>油糧種子（第12類）</t>
    <rPh sb="0" eb="2">
      <t>ユリョウ</t>
    </rPh>
    <rPh sb="2" eb="4">
      <t>シュシ</t>
    </rPh>
    <rPh sb="5" eb="6">
      <t>ダイ</t>
    </rPh>
    <rPh sb="8" eb="9">
      <t>ルイ</t>
    </rPh>
    <phoneticPr fontId="2"/>
  </si>
  <si>
    <t>砂糖類（第17類）</t>
    <rPh sb="0" eb="3">
      <t>サトウルイ</t>
    </rPh>
    <rPh sb="4" eb="5">
      <t>ダイ</t>
    </rPh>
    <rPh sb="7" eb="8">
      <t>ルイ</t>
    </rPh>
    <phoneticPr fontId="2"/>
  </si>
  <si>
    <t>コーヒー、茶、ココア（第9､18類）</t>
    <rPh sb="5" eb="6">
      <t>チャ</t>
    </rPh>
    <rPh sb="11" eb="12">
      <t>ダイ</t>
    </rPh>
    <rPh sb="16" eb="17">
      <t>ルイ</t>
    </rPh>
    <phoneticPr fontId="2"/>
  </si>
  <si>
    <t>飲料（第22類）</t>
    <rPh sb="0" eb="2">
      <t>インリョウ</t>
    </rPh>
    <rPh sb="3" eb="4">
      <t>ダイ</t>
    </rPh>
    <rPh sb="6" eb="7">
      <t>ルイ</t>
    </rPh>
    <phoneticPr fontId="2"/>
  </si>
  <si>
    <t>大豆ミール等（第23類）</t>
    <rPh sb="0" eb="2">
      <t>ダイズ</t>
    </rPh>
    <rPh sb="5" eb="6">
      <t>トウ</t>
    </rPh>
    <rPh sb="7" eb="8">
      <t>ダイ</t>
    </rPh>
    <rPh sb="10" eb="11">
      <t>ルイ</t>
    </rPh>
    <phoneticPr fontId="2"/>
  </si>
  <si>
    <t>出典：ウエブサイト「フード・マイレージ資料室」</t>
    <rPh sb="0" eb="2">
      <t>シュッテン</t>
    </rPh>
    <rPh sb="19" eb="22">
      <t>シリョウシツ</t>
    </rPh>
    <phoneticPr fontId="2"/>
  </si>
  <si>
    <t>「輸入食料のフード・マイレージ」バックデータ</t>
    <rPh sb="1" eb="3">
      <t>ユニュウ</t>
    </rPh>
    <rPh sb="3" eb="5">
      <t>ショクリョウ</t>
    </rPh>
    <phoneticPr fontId="2"/>
  </si>
  <si>
    <t>［p.116～117イラスト　バックデータ］</t>
    <phoneticPr fontId="2"/>
  </si>
  <si>
    <t>拙著『フード・マイレージ－あなたの食が地球を変える』（改訂版、2018,1、日本評論社）p.111～117参照。</t>
    <rPh sb="0" eb="2">
      <t>セッチョ</t>
    </rPh>
    <rPh sb="17" eb="18">
      <t>ショク</t>
    </rPh>
    <rPh sb="19" eb="21">
      <t>チキュウ</t>
    </rPh>
    <rPh sb="22" eb="23">
      <t>カ</t>
    </rPh>
    <rPh sb="27" eb="30">
      <t>カイテイバン</t>
    </rPh>
    <rPh sb="38" eb="40">
      <t>ニホン</t>
    </rPh>
    <rPh sb="40" eb="42">
      <t>ヒョウロン</t>
    </rPh>
    <rPh sb="42" eb="43">
      <t>シャ</t>
    </rPh>
    <rPh sb="53" eb="55">
      <t>サンショウ</t>
    </rPh>
    <phoneticPr fontId="2"/>
  </si>
  <si>
    <t>［p.111 図3-1　バックデータ］</t>
    <rPh sb="7" eb="8">
      <t>ズ</t>
    </rPh>
    <phoneticPr fontId="2"/>
  </si>
  <si>
    <t>［p.112 図3-2　バックデータ］</t>
    <rPh sb="7" eb="8">
      <t>ズ</t>
    </rPh>
    <phoneticPr fontId="2"/>
  </si>
  <si>
    <t>　データは自由に引用・加工して頂いて結構ですが、その際には出典の明記をお願いします。</t>
    <rPh sb="5" eb="7">
      <t>ジユウ</t>
    </rPh>
    <rPh sb="8" eb="10">
      <t>インヨウ</t>
    </rPh>
    <rPh sb="11" eb="13">
      <t>カコウ</t>
    </rPh>
    <rPh sb="15" eb="16">
      <t>イタダ</t>
    </rPh>
    <rPh sb="18" eb="20">
      <t>ケッコウ</t>
    </rPh>
    <rPh sb="26" eb="27">
      <t>サイ</t>
    </rPh>
    <rPh sb="29" eb="31">
      <t>シュッテン</t>
    </rPh>
    <rPh sb="32" eb="34">
      <t>メイキ</t>
    </rPh>
    <rPh sb="36" eb="3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</si>
</sst>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#,##0_);[Red]\(#,##0\)"/>
    <numFmt numFmtId="178" formatCode="0.000_ "/>
    <numFmt numFmtId="179" formatCode="0.00_ "/>
    <numFmt numFmtId="181" formatCode="#,##0.00_);[Red]\(#,##0.00\)"/>
    <numFmt numFmtId="182" formatCode="&quot;[&quot;#,###.00&quot;]&quot;"/>
    <numFmt numFmtId="183" formatCode="&quot;[&quot;0.##&quot;]&quot;"/>
    <numFmt numFmtId="184" formatCode="&quot;[&quot;0.#0&quot;]&quot;"/>
    <numFmt numFmtId="185" formatCode="#,##0.0000;[Red]\-#,##0.0000"/>
    <numFmt numFmtId="186" formatCode="#,##0_ "/>
    <numFmt numFmtId="187" formatCode="&quot;[&quot;0.##0&quot;]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38" fontId="1" fillId="0" borderId="0" xfId="1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ill="1">
      <alignment vertical="center"/>
    </xf>
    <xf numFmtId="38" fontId="0" fillId="0" borderId="0" xfId="1" applyFont="1" applyFill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right" vertical="center"/>
    </xf>
    <xf numFmtId="183" fontId="0" fillId="0" borderId="7" xfId="0" applyNumberFormat="1" applyFill="1" applyBorder="1" applyAlignment="1">
      <alignment horizontal="right" vertical="center"/>
    </xf>
    <xf numFmtId="184" fontId="0" fillId="0" borderId="7" xfId="0" applyNumberFormat="1" applyFill="1" applyBorder="1" applyAlignment="1">
      <alignment horizontal="right" vertical="center"/>
    </xf>
    <xf numFmtId="183" fontId="0" fillId="0" borderId="8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4" fontId="0" fillId="0" borderId="8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38" fontId="1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185" fontId="0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38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1" fillId="0" borderId="0" xfId="1" applyFon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187" fontId="0" fillId="0" borderId="7" xfId="0" applyNumberForma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186" fontId="0" fillId="0" borderId="0" xfId="0" applyNumberFormat="1" applyFill="1">
      <alignment vertical="center"/>
    </xf>
    <xf numFmtId="38" fontId="0" fillId="0" borderId="0" xfId="1" applyNumberFormat="1" applyFont="1" applyFill="1">
      <alignment vertical="center"/>
    </xf>
    <xf numFmtId="179" fontId="0" fillId="0" borderId="0" xfId="0" applyNumberFormat="1" applyFill="1">
      <alignment vertical="center"/>
    </xf>
    <xf numFmtId="38" fontId="0" fillId="0" borderId="0" xfId="0" applyNumberForma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0555555555556"/>
          <c:y val="0.13322091062394603"/>
          <c:w val="0.79965277777777777"/>
          <c:h val="0.834738617200674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'（データ）'!$B$11</c:f>
              <c:strCache>
                <c:ptCount val="1"/>
                <c:pt idx="0">
                  <c:v>畜産物（第1､2､4類）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'（データ）'!$C$11:$J$11</c:f>
              <c:numCache>
                <c:formatCode>#,##0_);[Red]\(#,##0\)</c:formatCode>
                <c:ptCount val="8"/>
                <c:pt idx="0">
                  <c:v>42054</c:v>
                </c:pt>
                <c:pt idx="1">
                  <c:v>36168</c:v>
                </c:pt>
                <c:pt idx="2">
                  <c:v>37013</c:v>
                </c:pt>
                <c:pt idx="3">
                  <c:v>7956</c:v>
                </c:pt>
                <c:pt idx="4">
                  <c:v>19708</c:v>
                </c:pt>
                <c:pt idx="5">
                  <c:v>7343</c:v>
                </c:pt>
                <c:pt idx="6">
                  <c:v>3251</c:v>
                </c:pt>
                <c:pt idx="7">
                  <c:v>6963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C-4D1F-A3D0-07D1E168F3D1}"/>
            </c:ext>
          </c:extLst>
        </c:ser>
        <c:ser>
          <c:idx val="1"/>
          <c:order val="1"/>
          <c:tx>
            <c:strRef>
              <c:f>'（データ）'!$B$12</c:f>
              <c:strCache>
                <c:ptCount val="1"/>
                <c:pt idx="0">
                  <c:v>水産物（第3類）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'（データ）'!$C$12:$J$12</c:f>
              <c:numCache>
                <c:formatCode>#,##0_);[Red]\(#,##0\)</c:formatCode>
                <c:ptCount val="8"/>
                <c:pt idx="0">
                  <c:v>22970</c:v>
                </c:pt>
                <c:pt idx="1">
                  <c:v>24365</c:v>
                </c:pt>
                <c:pt idx="2">
                  <c:v>34502</c:v>
                </c:pt>
                <c:pt idx="3">
                  <c:v>6921</c:v>
                </c:pt>
                <c:pt idx="4">
                  <c:v>15453</c:v>
                </c:pt>
                <c:pt idx="5">
                  <c:v>1914</c:v>
                </c:pt>
                <c:pt idx="6">
                  <c:v>2858</c:v>
                </c:pt>
                <c:pt idx="7">
                  <c:v>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C-4D1F-A3D0-07D1E168F3D1}"/>
            </c:ext>
          </c:extLst>
        </c:ser>
        <c:ser>
          <c:idx val="2"/>
          <c:order val="2"/>
          <c:tx>
            <c:strRef>
              <c:f>'（データ）'!$B$13</c:f>
              <c:strCache>
                <c:ptCount val="1"/>
                <c:pt idx="0">
                  <c:v>野菜・果実（第7､8､20類）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'（データ）'!$C$13:$J$13</c:f>
              <c:numCache>
                <c:formatCode>#,##0_);[Red]\(#,##0\)</c:formatCode>
                <c:ptCount val="8"/>
                <c:pt idx="0">
                  <c:v>46652</c:v>
                </c:pt>
                <c:pt idx="1">
                  <c:v>44954</c:v>
                </c:pt>
                <c:pt idx="2">
                  <c:v>51679</c:v>
                </c:pt>
                <c:pt idx="3">
                  <c:v>9480</c:v>
                </c:pt>
                <c:pt idx="4">
                  <c:v>103234</c:v>
                </c:pt>
                <c:pt idx="5">
                  <c:v>52871</c:v>
                </c:pt>
                <c:pt idx="6">
                  <c:v>16654</c:v>
                </c:pt>
                <c:pt idx="7">
                  <c:v>30921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C-4D1F-A3D0-07D1E168F3D1}"/>
            </c:ext>
          </c:extLst>
        </c:ser>
        <c:ser>
          <c:idx val="3"/>
          <c:order val="3"/>
          <c:tx>
            <c:strRef>
              <c:f>'（データ）'!$B$14</c:f>
              <c:strCache>
                <c:ptCount val="1"/>
                <c:pt idx="0">
                  <c:v>穀類（第10､11､19類）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'（データ）'!$C$14:$J$14</c:f>
              <c:numCache>
                <c:formatCode>#,##0_);[Red]\(#,##0\)</c:formatCode>
                <c:ptCount val="8"/>
                <c:pt idx="0">
                  <c:v>457223</c:v>
                </c:pt>
                <c:pt idx="1">
                  <c:v>477182</c:v>
                </c:pt>
                <c:pt idx="2">
                  <c:v>479328</c:v>
                </c:pt>
                <c:pt idx="3">
                  <c:v>174831</c:v>
                </c:pt>
                <c:pt idx="4">
                  <c:v>28595</c:v>
                </c:pt>
                <c:pt idx="5">
                  <c:v>15405</c:v>
                </c:pt>
                <c:pt idx="6">
                  <c:v>5825</c:v>
                </c:pt>
                <c:pt idx="7">
                  <c:v>4668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C-4D1F-A3D0-07D1E168F3D1}"/>
            </c:ext>
          </c:extLst>
        </c:ser>
        <c:ser>
          <c:idx val="4"/>
          <c:order val="4"/>
          <c:tx>
            <c:strRef>
              <c:f>'（データ）'!$B$15</c:f>
              <c:strCache>
                <c:ptCount val="1"/>
                <c:pt idx="0">
                  <c:v>油糧種子（第12類）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'（データ）'!$C$15:$J$15</c:f>
              <c:numCache>
                <c:formatCode>#,##0_);[Red]\(#,##0\)</c:formatCode>
                <c:ptCount val="8"/>
                <c:pt idx="0">
                  <c:v>151128</c:v>
                </c:pt>
                <c:pt idx="1">
                  <c:v>161475</c:v>
                </c:pt>
                <c:pt idx="2">
                  <c:v>189570</c:v>
                </c:pt>
                <c:pt idx="3">
                  <c:v>39654</c:v>
                </c:pt>
                <c:pt idx="4">
                  <c:v>10422</c:v>
                </c:pt>
                <c:pt idx="5">
                  <c:v>13409</c:v>
                </c:pt>
                <c:pt idx="6">
                  <c:v>10391</c:v>
                </c:pt>
                <c:pt idx="7">
                  <c:v>42237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C-4D1F-A3D0-07D1E168F3D1}"/>
            </c:ext>
          </c:extLst>
        </c:ser>
        <c:ser>
          <c:idx val="5"/>
          <c:order val="5"/>
          <c:tx>
            <c:strRef>
              <c:f>'（データ）'!$B$16</c:f>
              <c:strCache>
                <c:ptCount val="1"/>
                <c:pt idx="0">
                  <c:v>砂糖類（第17類）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'（データ）'!$C$16:$J$16</c:f>
              <c:numCache>
                <c:formatCode>#,##0_);[Red]\(#,##0\)</c:formatCode>
                <c:ptCount val="8"/>
                <c:pt idx="0">
                  <c:v>12004</c:v>
                </c:pt>
                <c:pt idx="1">
                  <c:v>13623</c:v>
                </c:pt>
                <c:pt idx="2">
                  <c:v>16782</c:v>
                </c:pt>
                <c:pt idx="3">
                  <c:v>26585</c:v>
                </c:pt>
                <c:pt idx="4">
                  <c:v>12906</c:v>
                </c:pt>
                <c:pt idx="5">
                  <c:v>20687</c:v>
                </c:pt>
                <c:pt idx="6">
                  <c:v>4141</c:v>
                </c:pt>
                <c:pt idx="7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FC-4D1F-A3D0-07D1E168F3D1}"/>
            </c:ext>
          </c:extLst>
        </c:ser>
        <c:ser>
          <c:idx val="6"/>
          <c:order val="6"/>
          <c:tx>
            <c:strRef>
              <c:f>'（データ）'!$B$17</c:f>
              <c:strCache>
                <c:ptCount val="1"/>
                <c:pt idx="0">
                  <c:v>コーヒー、茶、ココア（第9､18類）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'（データ）'!$C$17:$J$17</c:f>
              <c:numCache>
                <c:formatCode>#,##0_);[Red]\(#,##0\)</c:formatCode>
                <c:ptCount val="8"/>
                <c:pt idx="0">
                  <c:v>10665</c:v>
                </c:pt>
                <c:pt idx="1">
                  <c:v>10035</c:v>
                </c:pt>
                <c:pt idx="2">
                  <c:v>9753</c:v>
                </c:pt>
                <c:pt idx="3">
                  <c:v>1548</c:v>
                </c:pt>
                <c:pt idx="4">
                  <c:v>24538</c:v>
                </c:pt>
                <c:pt idx="5">
                  <c:v>5586</c:v>
                </c:pt>
                <c:pt idx="6">
                  <c:v>5548</c:v>
                </c:pt>
                <c:pt idx="7">
                  <c:v>13576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FC-4D1F-A3D0-07D1E168F3D1}"/>
            </c:ext>
          </c:extLst>
        </c:ser>
        <c:ser>
          <c:idx val="7"/>
          <c:order val="7"/>
          <c:tx>
            <c:strRef>
              <c:f>'（データ）'!$B$18</c:f>
              <c:strCache>
                <c:ptCount val="1"/>
                <c:pt idx="0">
                  <c:v>飲料（第22類）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'（データ）'!$C$18:$J$18</c:f>
              <c:numCache>
                <c:formatCode>#,##0_);[Red]\(#,##0\)</c:formatCode>
                <c:ptCount val="8"/>
                <c:pt idx="0">
                  <c:v>32463</c:v>
                </c:pt>
                <c:pt idx="1">
                  <c:v>28054</c:v>
                </c:pt>
                <c:pt idx="2">
                  <c:v>17621</c:v>
                </c:pt>
                <c:pt idx="3">
                  <c:v>3578</c:v>
                </c:pt>
                <c:pt idx="4">
                  <c:v>36211</c:v>
                </c:pt>
                <c:pt idx="5">
                  <c:v>10853</c:v>
                </c:pt>
                <c:pt idx="6">
                  <c:v>3838</c:v>
                </c:pt>
                <c:pt idx="7">
                  <c:v>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FC-4D1F-A3D0-07D1E168F3D1}"/>
            </c:ext>
          </c:extLst>
        </c:ser>
        <c:ser>
          <c:idx val="8"/>
          <c:order val="8"/>
          <c:tx>
            <c:strRef>
              <c:f>'（データ）'!$B$19</c:f>
              <c:strCache>
                <c:ptCount val="1"/>
                <c:pt idx="0">
                  <c:v>大豆ミール等（第23類）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'（データ）'!$C$19:$J$19</c:f>
              <c:numCache>
                <c:formatCode>#,##0_);[Red]\(#,##0\)</c:formatCode>
                <c:ptCount val="8"/>
                <c:pt idx="0">
                  <c:v>42846</c:v>
                </c:pt>
                <c:pt idx="1">
                  <c:v>48837</c:v>
                </c:pt>
                <c:pt idx="2">
                  <c:v>42497</c:v>
                </c:pt>
                <c:pt idx="3">
                  <c:v>36965</c:v>
                </c:pt>
                <c:pt idx="4">
                  <c:v>6002</c:v>
                </c:pt>
                <c:pt idx="5">
                  <c:v>36903</c:v>
                </c:pt>
                <c:pt idx="6">
                  <c:v>44587</c:v>
                </c:pt>
                <c:pt idx="7">
                  <c:v>36935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FC-4D1F-A3D0-07D1E168F3D1}"/>
            </c:ext>
          </c:extLst>
        </c:ser>
        <c:ser>
          <c:idx val="9"/>
          <c:order val="9"/>
          <c:tx>
            <c:strRef>
              <c:f>'（データ）'!$B$20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'（データ）'!$C$10:$J$10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'（データ）'!$C$20:$J$20</c:f>
              <c:numCache>
                <c:formatCode>#,##0_);[Red]\(#,##0\)</c:formatCode>
                <c:ptCount val="8"/>
                <c:pt idx="0">
                  <c:v>23314</c:v>
                </c:pt>
                <c:pt idx="1">
                  <c:v>22240</c:v>
                </c:pt>
                <c:pt idx="2">
                  <c:v>21464</c:v>
                </c:pt>
                <c:pt idx="3">
                  <c:v>9651</c:v>
                </c:pt>
                <c:pt idx="4">
                  <c:v>38752</c:v>
                </c:pt>
                <c:pt idx="5">
                  <c:v>23015</c:v>
                </c:pt>
                <c:pt idx="6">
                  <c:v>7314</c:v>
                </c:pt>
                <c:pt idx="7">
                  <c:v>26254.749866669241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FC-4D1F-A3D0-07D1E168F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3227759"/>
        <c:axId val="1"/>
      </c:barChart>
      <c:catAx>
        <c:axId val="11132277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5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  <a:cs typeface="ＭＳ Ｐゴシック"/>
                  </a:defRPr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</a:rPr>
                  <a:t>百万</a:t>
                </a: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</a:rPr>
                  <a:t>t</a:t>
                </a: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</a:rPr>
                  <a:t>･</a:t>
                </a: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ＭＳ 明朝" pitchFamily="17" charset="-128"/>
                    <a:ea typeface="ＭＳ 明朝" pitchFamily="17" charset="-128"/>
                  </a:rPr>
                  <a:t>km</a:t>
                </a:r>
              </a:p>
            </c:rich>
          </c:tx>
          <c:layout>
            <c:manualLayout>
              <c:xMode val="edge"/>
              <c:yMode val="edge"/>
              <c:x val="0.8614583672347329"/>
              <c:y val="4.38449021423498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ＭＳ Ｐゴシック"/>
              </a:defRPr>
            </a:pPr>
            <a:endParaRPr lang="ja-JP"/>
          </a:p>
        </c:txPr>
        <c:crossAx val="11132277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899234076498171"/>
          <c:y val="0.51576570502159136"/>
          <c:w val="0.31688674012681606"/>
          <c:h val="0.4358108246163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各国の１人当たりフード・マイレージの比較（輸入相手国別）</a:t>
            </a:r>
          </a:p>
        </c:rich>
      </c:tx>
      <c:layout>
        <c:manualLayout>
          <c:xMode val="edge"/>
          <c:yMode val="edge"/>
          <c:x val="0.19895833333333332"/>
          <c:y val="3.2040520215871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5555555555555"/>
          <c:y val="0.17369308600337269"/>
          <c:w val="0.77430555555555558"/>
          <c:h val="0.752107925801011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'（データ）'!$L$11</c:f>
              <c:strCache>
                <c:ptCount val="1"/>
                <c:pt idx="0">
                  <c:v>　１位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'（データ）'!$M$10:$T$10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'（データ）'!$M$11:$T$11</c:f>
              <c:numCache>
                <c:formatCode>#,##0_ </c:formatCode>
                <c:ptCount val="8"/>
                <c:pt idx="0">
                  <c:v>3103.271903795096</c:v>
                </c:pt>
                <c:pt idx="1">
                  <c:v>3864.8289864126191</c:v>
                </c:pt>
                <c:pt idx="2" formatCode="#,##0_);[Red]\(#,##0\)">
                  <c:v>4178.0166844003979</c:v>
                </c:pt>
                <c:pt idx="3" formatCode="#,##0_);[Red]\(#,##0\)">
                  <c:v>2901.6856637946139</c:v>
                </c:pt>
                <c:pt idx="4" formatCode="#,##0_);[Red]\(#,##0\)">
                  <c:v>75.671270484073943</c:v>
                </c:pt>
                <c:pt idx="5" formatCode="#,##0_);[Red]\(#,##0\)">
                  <c:v>403.87374697888771</c:v>
                </c:pt>
                <c:pt idx="6" formatCode="#,##0_);[Red]\(#,##0\)">
                  <c:v>689.51874164296692</c:v>
                </c:pt>
                <c:pt idx="7" formatCode="#,##0_);[Red]\(#,##0\)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2-48C1-9430-B399CE9A43FF}"/>
            </c:ext>
          </c:extLst>
        </c:ser>
        <c:ser>
          <c:idx val="1"/>
          <c:order val="1"/>
          <c:tx>
            <c:strRef>
              <c:f>'（データ）'!$L$12</c:f>
              <c:strCache>
                <c:ptCount val="1"/>
                <c:pt idx="0">
                  <c:v>　２位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'（データ）'!$M$10:$T$10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'（データ）'!$M$12:$T$12</c:f>
              <c:numCache>
                <c:formatCode>#,##0_ </c:formatCode>
                <c:ptCount val="8"/>
                <c:pt idx="0">
                  <c:v>1068.9418373818469</c:v>
                </c:pt>
                <c:pt idx="1">
                  <c:v>751.77260659066064</c:v>
                </c:pt>
                <c:pt idx="2" formatCode="#,##0_);[Red]\(#,##0\)">
                  <c:v>842.73223043623125</c:v>
                </c:pt>
                <c:pt idx="3" formatCode="#,##0_);[Red]\(#,##0\)">
                  <c:v>1052.5662528783041</c:v>
                </c:pt>
                <c:pt idx="4" formatCode="#,##0_);[Red]\(#,##0\)">
                  <c:v>71.345640294598098</c:v>
                </c:pt>
                <c:pt idx="5" formatCode="#,##0_);[Red]\(#,##0\)">
                  <c:v>338.83150192825116</c:v>
                </c:pt>
                <c:pt idx="6" formatCode="#,##0_);[Red]\(#,##0\)">
                  <c:v>116.84003571623776</c:v>
                </c:pt>
                <c:pt idx="7" formatCode="#,##0_);[Red]\(#,##0\)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2-48C1-9430-B399CE9A43FF}"/>
            </c:ext>
          </c:extLst>
        </c:ser>
        <c:ser>
          <c:idx val="2"/>
          <c:order val="2"/>
          <c:tx>
            <c:strRef>
              <c:f>'（データ）'!$L$13</c:f>
              <c:strCache>
                <c:ptCount val="1"/>
                <c:pt idx="0">
                  <c:v>　３位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'（データ）'!$M$10:$T$10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'（データ）'!$M$13:$T$13</c:f>
              <c:numCache>
                <c:formatCode>#,##0_ </c:formatCode>
                <c:ptCount val="8"/>
                <c:pt idx="0">
                  <c:v>851.20256129939094</c:v>
                </c:pt>
                <c:pt idx="1">
                  <c:v>459.02701858503826</c:v>
                </c:pt>
                <c:pt idx="2" formatCode="#,##0_);[Red]\(#,##0\)">
                  <c:v>354.90260802246615</c:v>
                </c:pt>
                <c:pt idx="3" formatCode="#,##0_);[Red]\(#,##0\)">
                  <c:v>583.03297188282818</c:v>
                </c:pt>
                <c:pt idx="4" formatCode="#,##0_);[Red]\(#,##0\)">
                  <c:v>70.346314487721557</c:v>
                </c:pt>
                <c:pt idx="5" formatCode="#,##0_);[Red]\(#,##0\)">
                  <c:v>331.79896175993275</c:v>
                </c:pt>
                <c:pt idx="6" formatCode="#,##0_);[Red]\(#,##0\)">
                  <c:v>107.09102098142014</c:v>
                </c:pt>
                <c:pt idx="7" formatCode="#,##0_);[Red]\(#,##0\)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D2-48C1-9430-B399CE9A43FF}"/>
            </c:ext>
          </c:extLst>
        </c:ser>
        <c:ser>
          <c:idx val="3"/>
          <c:order val="3"/>
          <c:tx>
            <c:strRef>
              <c:f>'（データ）'!$L$14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'（データ）'!$M$10:$T$10</c:f>
              <c:strCache>
                <c:ptCount val="8"/>
                <c:pt idx="0">
                  <c:v>日本(2016)</c:v>
                </c:pt>
                <c:pt idx="1">
                  <c:v>日本(2010)</c:v>
                </c:pt>
                <c:pt idx="2">
                  <c:v>日本(2001)</c:v>
                </c:pt>
                <c:pt idx="3">
                  <c:v>韓　国</c:v>
                </c:pt>
                <c:pt idx="4">
                  <c:v>アメリカ</c:v>
                </c:pt>
                <c:pt idx="5">
                  <c:v>イギリス</c:v>
                </c:pt>
                <c:pt idx="6">
                  <c:v>フランス</c:v>
                </c:pt>
                <c:pt idx="7">
                  <c:v>ドイツ</c:v>
                </c:pt>
              </c:strCache>
            </c:strRef>
          </c:cat>
          <c:val>
            <c:numRef>
              <c:f>'（データ）'!$M$14:$T$14</c:f>
              <c:numCache>
                <c:formatCode>#,##0_ </c:formatCode>
                <c:ptCount val="8"/>
                <c:pt idx="0">
                  <c:v>1546.308826369519</c:v>
                </c:pt>
                <c:pt idx="1">
                  <c:v>1694.1121349367477</c:v>
                </c:pt>
                <c:pt idx="2" formatCode="#,##0_);[Red]\(#,##0\)">
                  <c:v>1717.0683006517784</c:v>
                </c:pt>
                <c:pt idx="3" formatCode="#,##0_);[Red]\(#,##0\)">
                  <c:v>2099.438275286062</c:v>
                </c:pt>
                <c:pt idx="4" formatCode="#,##0_);[Red]\(#,##0\)">
                  <c:v>833.80939928054704</c:v>
                </c:pt>
                <c:pt idx="5" formatCode="#,##0_);[Red]\(#,##0\)">
                  <c:v>2120.3632264505354</c:v>
                </c:pt>
                <c:pt idx="6" formatCode="#,##0_);[Red]\(#,##0\)">
                  <c:v>824.34980219199838</c:v>
                </c:pt>
                <c:pt idx="7" formatCode="#,##0_);[Red]\(#,##0\)">
                  <c:v>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D2-48C1-9430-B399CE9A4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4627919"/>
        <c:axId val="1"/>
      </c:barChart>
      <c:catAx>
        <c:axId val="8546279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t･km／人</a:t>
                </a:r>
              </a:p>
            </c:rich>
          </c:tx>
          <c:layout>
            <c:manualLayout>
              <c:xMode val="edge"/>
              <c:yMode val="edge"/>
              <c:x val="0.85451388888888891"/>
              <c:y val="0.11186056799079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6279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0811461067369"/>
          <c:y val="0.64527028222595773"/>
          <c:w val="9.3120188101487367E-2"/>
          <c:h val="0.2466216048836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aph2"/>
  <sheetViews>
    <sheetView zoomScale="98" workbookViewId="0"/>
  </sheetViews>
  <pageMargins left="0.78740157480314965" right="0.78740157480314965" top="0.98425196850393704" bottom="0.98425196850393704" header="0.51181102362204722" footer="0.51181102362204722"/>
  <pageSetup paperSize="12" orientation="landscape" verticalDpi="400" r:id="rId1"/>
  <headerFooter alignWithMargins="0">
    <oddHeader>&amp;C&amp;F&amp;R&amp;D　&amp;T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aph3"/>
  <sheetViews>
    <sheetView zoomScale="90" workbookViewId="0"/>
  </sheetViews>
  <pageMargins left="0.78700000000000003" right="0.78700000000000003" top="0.98399999999999999" bottom="0.98399999999999999" header="0.51200000000000001" footer="0.51200000000000001"/>
  <pageSetup paperSize="9" orientation="landscape" verticalDpi="400" r:id="rId1"/>
  <headerFooter alignWithMargins="0">
    <oddHeader>&amp;C&amp;F&amp;R&amp;D　&amp;T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553112" cy="734137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896129-B21E-4D2B-B205-8C2E3B58A2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811AE2-6B92-47CF-9AAC-E0BC6C9290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0.25749</cdr:x>
      <cdr:y>0.21724</cdr:y>
    </cdr:from>
    <cdr:to>
      <cdr:x>0.31823</cdr:x>
      <cdr:y>0.25027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9896" y="1166315"/>
          <a:ext cx="55547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①アメリカ</a:t>
          </a:r>
        </a:p>
      </cdr:txBody>
    </cdr:sp>
  </cdr:relSizeAnchor>
  <cdr:relSizeAnchor xmlns:cdr="http://schemas.openxmlformats.org/drawingml/2006/chartDrawing">
    <cdr:from>
      <cdr:x>0.45153</cdr:x>
      <cdr:y>0.21308</cdr:y>
    </cdr:from>
    <cdr:to>
      <cdr:x>0.51768</cdr:x>
      <cdr:y>0.24611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6833" y="1142800"/>
          <a:ext cx="60708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②ブラジル</a:t>
          </a:r>
        </a:p>
      </cdr:txBody>
    </cdr:sp>
  </cdr:relSizeAnchor>
  <cdr:relSizeAnchor xmlns:cdr="http://schemas.openxmlformats.org/drawingml/2006/chartDrawing">
    <cdr:from>
      <cdr:x>0.56099</cdr:x>
      <cdr:y>0.21555</cdr:y>
    </cdr:from>
    <cdr:to>
      <cdr:x>0.61447</cdr:x>
      <cdr:y>0.24858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376" y="1156760"/>
          <a:ext cx="49135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③カナダ</a:t>
          </a:r>
        </a:p>
      </cdr:txBody>
    </cdr:sp>
  </cdr:relSizeAnchor>
  <cdr:relSizeAnchor xmlns:cdr="http://schemas.openxmlformats.org/drawingml/2006/chartDrawing">
    <cdr:from>
      <cdr:x>0.22325</cdr:x>
      <cdr:y>0.49135</cdr:y>
    </cdr:from>
    <cdr:to>
      <cdr:x>0.28399</cdr:x>
      <cdr:y>0.52438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1385" y="2742820"/>
          <a:ext cx="55547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①アメリカ</a:t>
          </a:r>
        </a:p>
      </cdr:txBody>
    </cdr:sp>
  </cdr:relSizeAnchor>
  <cdr:relSizeAnchor xmlns:cdr="http://schemas.openxmlformats.org/drawingml/2006/chartDrawing">
    <cdr:from>
      <cdr:x>0.43257</cdr:x>
      <cdr:y>0.48963</cdr:y>
    </cdr:from>
    <cdr:to>
      <cdr:x>0.49871</cdr:x>
      <cdr:y>0.52266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574" y="2733087"/>
          <a:ext cx="60708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②ブラジル</a:t>
          </a:r>
        </a:p>
      </cdr:txBody>
    </cdr:sp>
  </cdr:relSizeAnchor>
  <cdr:relSizeAnchor xmlns:cdr="http://schemas.openxmlformats.org/drawingml/2006/chartDrawing">
    <cdr:from>
      <cdr:x>0.52838</cdr:x>
      <cdr:y>0.49135</cdr:y>
    </cdr:from>
    <cdr:to>
      <cdr:x>0.62254</cdr:x>
      <cdr:y>0.52438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5816" y="2742806"/>
          <a:ext cx="854080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③アルゼンチン</a:t>
          </a:r>
        </a:p>
      </cdr:txBody>
    </cdr:sp>
  </cdr:relSizeAnchor>
  <cdr:relSizeAnchor xmlns:cdr="http://schemas.openxmlformats.org/drawingml/2006/chartDrawing">
    <cdr:from>
      <cdr:x>0.26518</cdr:x>
      <cdr:y>0.4003</cdr:y>
    </cdr:from>
    <cdr:to>
      <cdr:x>0.32592</cdr:x>
      <cdr:y>0.43334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7913" y="2221506"/>
          <a:ext cx="55547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①アメリカ</a:t>
          </a:r>
        </a:p>
      </cdr:txBody>
    </cdr:sp>
  </cdr:relSizeAnchor>
  <cdr:relSizeAnchor xmlns:cdr="http://schemas.openxmlformats.org/drawingml/2006/chartDrawing">
    <cdr:from>
      <cdr:x>0.55807</cdr:x>
      <cdr:y>0.40011</cdr:y>
    </cdr:from>
    <cdr:to>
      <cdr:x>0.61155</cdr:x>
      <cdr:y>0.43315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1827" y="2220427"/>
          <a:ext cx="49135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②カナダ</a:t>
          </a:r>
        </a:p>
      </cdr:txBody>
    </cdr:sp>
  </cdr:relSizeAnchor>
  <cdr:relSizeAnchor xmlns:cdr="http://schemas.openxmlformats.org/drawingml/2006/chartDrawing">
    <cdr:from>
      <cdr:x>0.6374</cdr:x>
      <cdr:y>0.39839</cdr:y>
    </cdr:from>
    <cdr:to>
      <cdr:x>0.73666</cdr:x>
      <cdr:y>0.43143</cdr:y>
    </cdr:to>
    <cdr:sp macro="" textlink="">
      <cdr:nvSpPr>
        <cdr:cNvPr id="2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5773" y="2210703"/>
          <a:ext cx="903132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③オーストラリア</a:t>
          </a:r>
        </a:p>
      </cdr:txBody>
    </cdr:sp>
  </cdr:relSizeAnchor>
  <cdr:relSizeAnchor xmlns:cdr="http://schemas.openxmlformats.org/drawingml/2006/chartDrawing">
    <cdr:from>
      <cdr:x>0.47146</cdr:x>
      <cdr:y>0.63496</cdr:y>
    </cdr:from>
    <cdr:to>
      <cdr:x>0.80328</cdr:x>
      <cdr:y>0.67429</cdr:y>
    </cdr:to>
    <cdr:sp macro="" textlink="">
      <cdr:nvSpPr>
        <cdr:cNvPr id="2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613" y="3565298"/>
          <a:ext cx="2983852" cy="223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①タイ、②オーストラリア、③フィリピン</a:t>
          </a:r>
        </a:p>
      </cdr:txBody>
    </cdr:sp>
  </cdr:relSizeAnchor>
  <cdr:relSizeAnchor xmlns:cdr="http://schemas.openxmlformats.org/drawingml/2006/chartDrawing">
    <cdr:from>
      <cdr:x>0.2628</cdr:x>
      <cdr:y>0.30738</cdr:y>
    </cdr:from>
    <cdr:to>
      <cdr:x>0.32354</cdr:x>
      <cdr:y>0.34042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8444" y="1682534"/>
          <a:ext cx="55547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①アメリカ</a:t>
          </a:r>
        </a:p>
      </cdr:txBody>
    </cdr:sp>
  </cdr:relSizeAnchor>
  <cdr:relSizeAnchor xmlns:cdr="http://schemas.openxmlformats.org/drawingml/2006/chartDrawing">
    <cdr:from>
      <cdr:x>0.52111</cdr:x>
      <cdr:y>0.30891</cdr:y>
    </cdr:from>
    <cdr:to>
      <cdr:x>0.5746</cdr:x>
      <cdr:y>0.34195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619" y="1691174"/>
          <a:ext cx="491353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②カナダ</a:t>
          </a:r>
        </a:p>
      </cdr:txBody>
    </cdr:sp>
  </cdr:relSizeAnchor>
  <cdr:relSizeAnchor xmlns:cdr="http://schemas.openxmlformats.org/drawingml/2006/chartDrawing">
    <cdr:from>
      <cdr:x>0.59625</cdr:x>
      <cdr:y>0.30547</cdr:y>
    </cdr:from>
    <cdr:to>
      <cdr:x>0.66239</cdr:x>
      <cdr:y>0.3385</cdr:y>
    </cdr:to>
    <cdr:sp macro="" textlink="">
      <cdr:nvSpPr>
        <cdr:cNvPr id="2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405" y="1671731"/>
          <a:ext cx="607089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③ブラジル</a:t>
          </a:r>
        </a:p>
      </cdr:txBody>
    </cdr:sp>
  </cdr:relSizeAnchor>
  <cdr:relSizeAnchor xmlns:cdr="http://schemas.openxmlformats.org/drawingml/2006/chartDrawing">
    <cdr:from>
      <cdr:x>0.47146</cdr:x>
      <cdr:y>0.90996</cdr:y>
    </cdr:from>
    <cdr:to>
      <cdr:x>0.80328</cdr:x>
      <cdr:y>0.94953</cdr:y>
    </cdr:to>
    <cdr:sp macro="" textlink="">
      <cdr:nvSpPr>
        <cdr:cNvPr id="3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613" y="5139725"/>
          <a:ext cx="2983852" cy="223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①ブラジル、②アメリカ、③インドネシア</a:t>
          </a:r>
        </a:p>
      </cdr:txBody>
    </cdr:sp>
  </cdr:relSizeAnchor>
  <cdr:relSizeAnchor xmlns:cdr="http://schemas.openxmlformats.org/drawingml/2006/chartDrawing">
    <cdr:from>
      <cdr:x>0.47146</cdr:x>
      <cdr:y>0.72672</cdr:y>
    </cdr:from>
    <cdr:to>
      <cdr:x>0.80328</cdr:x>
      <cdr:y>0.7658</cdr:y>
    </cdr:to>
    <cdr:sp macro="" textlink="">
      <cdr:nvSpPr>
        <cdr:cNvPr id="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613" y="4090658"/>
          <a:ext cx="2983852" cy="223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①アメリカ、②ブラジル、③イタリア</a:t>
          </a:r>
        </a:p>
      </cdr:txBody>
    </cdr:sp>
  </cdr:relSizeAnchor>
  <cdr:relSizeAnchor xmlns:cdr="http://schemas.openxmlformats.org/drawingml/2006/chartDrawing">
    <cdr:from>
      <cdr:x>0.47146</cdr:x>
      <cdr:y>0.82128</cdr:y>
    </cdr:from>
    <cdr:to>
      <cdr:x>0.80328</cdr:x>
      <cdr:y>0.86061</cdr:y>
    </cdr:to>
    <cdr:sp macro="" textlink="">
      <cdr:nvSpPr>
        <cdr:cNvPr id="3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613" y="4633214"/>
          <a:ext cx="2983852" cy="223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①ブラジル、②アメリカ、③アルゼンチン</a:t>
          </a:r>
        </a:p>
      </cdr:txBody>
    </cdr:sp>
  </cdr:relSizeAnchor>
  <cdr:relSizeAnchor xmlns:cdr="http://schemas.openxmlformats.org/drawingml/2006/chartDrawing">
    <cdr:from>
      <cdr:x>0.11862</cdr:x>
      <cdr:y>0.63507</cdr:y>
    </cdr:from>
    <cdr:to>
      <cdr:x>0.46929</cdr:x>
      <cdr:y>0.65419</cdr:y>
    </cdr:to>
    <cdr:grpSp>
      <cdr:nvGrpSpPr>
        <cdr:cNvPr id="43" name="グループ化 51">
          <a:extLst xmlns:a="http://schemas.openxmlformats.org/drawingml/2006/main">
            <a:ext uri="{FF2B5EF4-FFF2-40B4-BE49-F238E27FC236}">
              <a16:creationId xmlns:a16="http://schemas.microsoft.com/office/drawing/2014/main" id="{CA3AC4D9-22A0-49BF-A814-F2F902763B81}"/>
            </a:ext>
          </a:extLst>
        </cdr:cNvPr>
        <cdr:cNvGrpSpPr/>
      </cdr:nvGrpSpPr>
      <cdr:grpSpPr>
        <a:xfrm xmlns:a="http://schemas.openxmlformats.org/drawingml/2006/main" flipV="1">
          <a:off x="1084661" y="3589098"/>
          <a:ext cx="3206527" cy="108057"/>
          <a:chOff x="1174750" y="3119438"/>
          <a:chExt cx="3153941" cy="108000"/>
        </a:xfrm>
      </cdr:grpSpPr>
      <cdr:sp macro="" textlink="">
        <cdr:nvSpPr>
          <cdr:cNvPr id="37" name="直線コネクタ 36"/>
          <cdr:cNvSpPr/>
        </cdr:nvSpPr>
        <cdr:spPr bwMode="auto">
          <a:xfrm xmlns:a="http://schemas.openxmlformats.org/drawingml/2006/main">
            <a:off x="1179610" y="3119923"/>
            <a:ext cx="3149081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1" name="直線矢印コネクタ 50"/>
          <cdr:cNvSpPr/>
        </cdr:nvSpPr>
        <cdr:spPr bwMode="auto">
          <a:xfrm xmlns:a="http://schemas.openxmlformats.org/drawingml/2006/main">
            <a:off x="1174750" y="3119438"/>
            <a:ext cx="0" cy="108000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 w="med" len="sm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0.16273</cdr:x>
      <cdr:y>0.72836</cdr:y>
    </cdr:from>
    <cdr:to>
      <cdr:x>0.46926</cdr:x>
      <cdr:y>0.74886</cdr:y>
    </cdr:to>
    <cdr:grpSp>
      <cdr:nvGrpSpPr>
        <cdr:cNvPr id="44" name="グループ化 52">
          <a:extLst xmlns:a="http://schemas.openxmlformats.org/drawingml/2006/main">
            <a:ext uri="{FF2B5EF4-FFF2-40B4-BE49-F238E27FC236}">
              <a16:creationId xmlns:a16="http://schemas.microsoft.com/office/drawing/2014/main" id="{6B55B054-1EBD-4664-A73E-2F4545261441}"/>
            </a:ext>
          </a:extLst>
        </cdr:cNvPr>
        <cdr:cNvGrpSpPr/>
      </cdr:nvGrpSpPr>
      <cdr:grpSpPr>
        <a:xfrm xmlns:a="http://schemas.openxmlformats.org/drawingml/2006/main" flipV="1">
          <a:off x="1488003" y="4116327"/>
          <a:ext cx="2802910" cy="115855"/>
          <a:chOff x="0" y="0"/>
          <a:chExt cx="3153941" cy="108000"/>
        </a:xfrm>
      </cdr:grpSpPr>
      <cdr:sp macro="" textlink="">
        <cdr:nvSpPr>
          <cdr:cNvPr id="54" name="直線コネクタ 53"/>
          <cdr:cNvSpPr/>
        </cdr:nvSpPr>
        <cdr:spPr bwMode="auto">
          <a:xfrm xmlns:a="http://schemas.openxmlformats.org/drawingml/2006/main">
            <a:off x="4860" y="485"/>
            <a:ext cx="3149081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5" name="直線矢印コネクタ 54"/>
          <cdr:cNvSpPr/>
        </cdr:nvSpPr>
        <cdr:spPr bwMode="auto">
          <a:xfrm xmlns:a="http://schemas.openxmlformats.org/drawingml/2006/main">
            <a:off x="0" y="0"/>
            <a:ext cx="0" cy="108000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 w="med" len="sm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0.16448</cdr:x>
      <cdr:y>0.91198</cdr:y>
    </cdr:from>
    <cdr:to>
      <cdr:x>0.47076</cdr:x>
      <cdr:y>0.93223</cdr:y>
    </cdr:to>
    <cdr:grpSp>
      <cdr:nvGrpSpPr>
        <cdr:cNvPr id="45" name="グループ化 55">
          <a:extLst xmlns:a="http://schemas.openxmlformats.org/drawingml/2006/main">
            <a:ext uri="{FF2B5EF4-FFF2-40B4-BE49-F238E27FC236}">
              <a16:creationId xmlns:a16="http://schemas.microsoft.com/office/drawing/2014/main" id="{E4F287B3-835B-454C-961A-A14D1A2B3871}"/>
            </a:ext>
          </a:extLst>
        </cdr:cNvPr>
        <cdr:cNvGrpSpPr/>
      </cdr:nvGrpSpPr>
      <cdr:grpSpPr>
        <a:xfrm xmlns:a="http://schemas.openxmlformats.org/drawingml/2006/main" flipV="1">
          <a:off x="1504005" y="5154055"/>
          <a:ext cx="2800624" cy="114443"/>
          <a:chOff x="0" y="0"/>
          <a:chExt cx="3153941" cy="108000"/>
        </a:xfrm>
      </cdr:grpSpPr>
      <cdr:sp macro="" textlink="">
        <cdr:nvSpPr>
          <cdr:cNvPr id="57" name="直線コネクタ 56"/>
          <cdr:cNvSpPr/>
        </cdr:nvSpPr>
        <cdr:spPr bwMode="auto">
          <a:xfrm xmlns:a="http://schemas.openxmlformats.org/drawingml/2006/main">
            <a:off x="4860" y="485"/>
            <a:ext cx="3149081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58" name="直線矢印コネクタ 57"/>
          <cdr:cNvSpPr/>
        </cdr:nvSpPr>
        <cdr:spPr bwMode="auto">
          <a:xfrm xmlns:a="http://schemas.openxmlformats.org/drawingml/2006/main">
            <a:off x="0" y="0"/>
            <a:ext cx="0" cy="108000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 w="med" len="sm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0.16142</cdr:x>
      <cdr:y>0.82131</cdr:y>
    </cdr:from>
    <cdr:to>
      <cdr:x>0.46771</cdr:x>
      <cdr:y>0.84206</cdr:y>
    </cdr:to>
    <cdr:grpSp>
      <cdr:nvGrpSpPr>
        <cdr:cNvPr id="46" name="グループ化 58">
          <a:extLst xmlns:a="http://schemas.openxmlformats.org/drawingml/2006/main">
            <a:ext uri="{FF2B5EF4-FFF2-40B4-BE49-F238E27FC236}">
              <a16:creationId xmlns:a16="http://schemas.microsoft.com/office/drawing/2014/main" id="{95E3177F-092D-4D5C-9D59-C9F19DBEC2CE}"/>
            </a:ext>
          </a:extLst>
        </cdr:cNvPr>
        <cdr:cNvGrpSpPr/>
      </cdr:nvGrpSpPr>
      <cdr:grpSpPr>
        <a:xfrm xmlns:a="http://schemas.openxmlformats.org/drawingml/2006/main" flipV="1">
          <a:off x="1476024" y="4641633"/>
          <a:ext cx="2800716" cy="117269"/>
          <a:chOff x="0" y="0"/>
          <a:chExt cx="3153941" cy="108000"/>
        </a:xfrm>
      </cdr:grpSpPr>
      <cdr:sp macro="" textlink="">
        <cdr:nvSpPr>
          <cdr:cNvPr id="60" name="直線コネクタ 59"/>
          <cdr:cNvSpPr/>
        </cdr:nvSpPr>
        <cdr:spPr bwMode="auto">
          <a:xfrm xmlns:a="http://schemas.openxmlformats.org/drawingml/2006/main">
            <a:off x="4860" y="485"/>
            <a:ext cx="3149081" cy="0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61" name="直線矢印コネクタ 60"/>
          <cdr:cNvSpPr/>
        </cdr:nvSpPr>
        <cdr:spPr bwMode="auto">
          <a:xfrm xmlns:a="http://schemas.openxmlformats.org/drawingml/2006/main">
            <a:off x="0" y="0"/>
            <a:ext cx="0" cy="108000"/>
          </a:xfrm>
          <a:prstGeom xmlns:a="http://schemas.openxmlformats.org/drawingml/2006/main" prst="straightConnector1">
            <a:avLst/>
          </a:prstGeom>
          <a:solidFill xmlns:a="http://schemas.openxmlformats.org/drawingml/2006/main">
            <a:srgbClr val="FFFF99">
              <a:alpha val="50000"/>
            </a:srgbClr>
          </a:solidFill>
          <a:ln xmlns:a="http://schemas.openxmlformats.org/drawingml/2006/main"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 w="med" len="sm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  <cdr:relSizeAnchor xmlns:cdr="http://schemas.openxmlformats.org/drawingml/2006/chartDrawing">
    <cdr:from>
      <cdr:x>0.10973</cdr:x>
      <cdr:y>0.90317</cdr:y>
    </cdr:from>
    <cdr:to>
      <cdr:x>0.19437</cdr:x>
      <cdr:y>0.91136</cdr:y>
    </cdr:to>
    <cdr:sp macro="" textlink="">
      <cdr:nvSpPr>
        <cdr:cNvPr id="62" name="左大かっこ 61"/>
        <cdr:cNvSpPr/>
      </cdr:nvSpPr>
      <cdr:spPr bwMode="auto">
        <a:xfrm xmlns:a="http://schemas.openxmlformats.org/drawingml/2006/main" rot="16200000">
          <a:off x="1459805" y="4743267"/>
          <a:ext cx="46223" cy="762523"/>
        </a:xfrm>
        <a:prstGeom xmlns:a="http://schemas.openxmlformats.org/drawingml/2006/main" prst="leftBracket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0.10856</cdr:x>
      <cdr:y>0.72029</cdr:y>
    </cdr:from>
    <cdr:to>
      <cdr:x>0.21952</cdr:x>
      <cdr:y>0.72839</cdr:y>
    </cdr:to>
    <cdr:sp macro="" textlink="">
      <cdr:nvSpPr>
        <cdr:cNvPr id="63" name="左大かっこ 62"/>
        <cdr:cNvSpPr/>
      </cdr:nvSpPr>
      <cdr:spPr bwMode="auto">
        <a:xfrm xmlns:a="http://schemas.openxmlformats.org/drawingml/2006/main" rot="16200000">
          <a:off x="1567400" y="3577909"/>
          <a:ext cx="45719" cy="998574"/>
        </a:xfrm>
        <a:prstGeom xmlns:a="http://schemas.openxmlformats.org/drawingml/2006/main" prst="leftBracket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0.10839</cdr:x>
      <cdr:y>0.62795</cdr:y>
    </cdr:from>
    <cdr:to>
      <cdr:x>0.13078</cdr:x>
      <cdr:y>0.63588</cdr:y>
    </cdr:to>
    <cdr:sp macro="" textlink="">
      <cdr:nvSpPr>
        <cdr:cNvPr id="64" name="左大かっこ 63"/>
        <cdr:cNvSpPr/>
      </cdr:nvSpPr>
      <cdr:spPr bwMode="auto">
        <a:xfrm xmlns:a="http://schemas.openxmlformats.org/drawingml/2006/main" rot="16200000">
          <a:off x="1166812" y="3446858"/>
          <a:ext cx="47625" cy="202407"/>
        </a:xfrm>
        <a:prstGeom xmlns:a="http://schemas.openxmlformats.org/drawingml/2006/main" prst="leftBracket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0.10822</cdr:x>
      <cdr:y>0.81216</cdr:y>
    </cdr:from>
    <cdr:to>
      <cdr:x>0.20234</cdr:x>
      <cdr:y>0.82123</cdr:y>
    </cdr:to>
    <cdr:sp macro="" textlink="">
      <cdr:nvSpPr>
        <cdr:cNvPr id="66" name="左大かっこ 65"/>
        <cdr:cNvSpPr/>
      </cdr:nvSpPr>
      <cdr:spPr bwMode="auto">
        <a:xfrm xmlns:a="http://schemas.openxmlformats.org/drawingml/2006/main" rot="16200000">
          <a:off x="1485693" y="4182457"/>
          <a:ext cx="51249" cy="846897"/>
        </a:xfrm>
        <a:prstGeom xmlns:a="http://schemas.openxmlformats.org/drawingml/2006/main" prst="leftBracket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opLeftCell="A13" zoomScaleNormal="100" workbookViewId="0">
      <selection activeCell="F30" sqref="F30"/>
    </sheetView>
  </sheetViews>
  <sheetFormatPr defaultRowHeight="13" x14ac:dyDescent="0.2"/>
  <cols>
    <col min="1" max="1" width="21.26953125" customWidth="1"/>
    <col min="2" max="2" width="11.08984375" customWidth="1"/>
    <col min="3" max="10" width="9.7265625" bestFit="1" customWidth="1"/>
    <col min="11" max="11" width="9.08984375" customWidth="1"/>
  </cols>
  <sheetData>
    <row r="1" spans="1:17" ht="18.75" customHeight="1" x14ac:dyDescent="0.2">
      <c r="C1" s="23" t="s">
        <v>41</v>
      </c>
    </row>
    <row r="2" spans="1:17" ht="18.75" customHeight="1" thickBot="1" x14ac:dyDescent="0.25"/>
    <row r="3" spans="1:17" ht="18.75" customHeight="1" x14ac:dyDescent="0.2">
      <c r="A3" s="35"/>
      <c r="B3" s="48" t="s">
        <v>11</v>
      </c>
      <c r="C3" s="46" t="s">
        <v>31</v>
      </c>
      <c r="D3" s="46" t="s">
        <v>29</v>
      </c>
      <c r="E3" s="44" t="s">
        <v>39</v>
      </c>
      <c r="F3" s="45"/>
      <c r="G3" s="45"/>
      <c r="H3" s="45"/>
      <c r="I3" s="45"/>
      <c r="J3" s="45"/>
    </row>
    <row r="4" spans="1:17" s="4" customFormat="1" ht="18.75" customHeight="1" x14ac:dyDescent="0.2">
      <c r="A4" s="34"/>
      <c r="B4" s="47"/>
      <c r="C4" s="47"/>
      <c r="D4" s="47"/>
      <c r="E4" s="10" t="s">
        <v>40</v>
      </c>
      <c r="F4" s="9" t="s">
        <v>12</v>
      </c>
      <c r="G4" s="9" t="s">
        <v>13</v>
      </c>
      <c r="H4" s="9" t="s">
        <v>14</v>
      </c>
      <c r="I4" s="9" t="s">
        <v>15</v>
      </c>
      <c r="J4" s="11" t="s">
        <v>16</v>
      </c>
      <c r="K4" s="3"/>
    </row>
    <row r="5" spans="1:17" s="1" customFormat="1" ht="18.75" customHeight="1" x14ac:dyDescent="0.2">
      <c r="A5" s="12" t="s">
        <v>17</v>
      </c>
      <c r="B5" s="49" t="s">
        <v>33</v>
      </c>
      <c r="C5" s="13">
        <v>53746</v>
      </c>
      <c r="D5" s="13">
        <v>56111</v>
      </c>
      <c r="E5" s="13">
        <v>58469</v>
      </c>
      <c r="F5" s="13">
        <v>24847</v>
      </c>
      <c r="G5" s="13">
        <v>45979</v>
      </c>
      <c r="H5" s="13">
        <v>42734</v>
      </c>
      <c r="I5" s="13">
        <v>29004</v>
      </c>
      <c r="J5" s="14">
        <v>45289</v>
      </c>
      <c r="K5" s="15"/>
      <c r="L5" s="5"/>
      <c r="M5" s="6"/>
      <c r="N5" s="6"/>
      <c r="O5" s="5"/>
      <c r="P5" s="5"/>
      <c r="Q5" s="5"/>
    </row>
    <row r="6" spans="1:17" s="1" customFormat="1" ht="18.75" customHeight="1" x14ac:dyDescent="0.2">
      <c r="A6" s="16" t="s">
        <v>25</v>
      </c>
      <c r="B6" s="47"/>
      <c r="C6" s="18">
        <f>+C5/$E5</f>
        <v>0.91922215190955892</v>
      </c>
      <c r="D6" s="18">
        <f>+D5/$E5</f>
        <v>0.95967093673570614</v>
      </c>
      <c r="E6" s="17">
        <f t="shared" ref="E6:J6" si="0">+E5/$E5</f>
        <v>1</v>
      </c>
      <c r="F6" s="18">
        <f t="shared" si="0"/>
        <v>0.42496023533838445</v>
      </c>
      <c r="G6" s="18">
        <f t="shared" si="0"/>
        <v>0.78638252749320148</v>
      </c>
      <c r="H6" s="18">
        <f t="shared" si="0"/>
        <v>0.73088303203406935</v>
      </c>
      <c r="I6" s="19">
        <f t="shared" si="0"/>
        <v>0.49605773999897379</v>
      </c>
      <c r="J6" s="20">
        <f t="shared" si="0"/>
        <v>0.77458140211052007</v>
      </c>
      <c r="K6" s="21"/>
      <c r="L6" s="5"/>
      <c r="M6" s="6"/>
      <c r="N6" s="6"/>
      <c r="O6" s="5"/>
      <c r="P6" s="5"/>
      <c r="Q6" s="5"/>
    </row>
    <row r="7" spans="1:17" s="1" customFormat="1" ht="18.75" customHeight="1" x14ac:dyDescent="0.2">
      <c r="A7" s="12" t="s">
        <v>20</v>
      </c>
      <c r="B7" s="36" t="s">
        <v>35</v>
      </c>
      <c r="C7" s="13">
        <f>+C5/C16/10*1000</f>
        <v>423.43023713858037</v>
      </c>
      <c r="D7" s="13">
        <f>+D5/D16/10*1000</f>
        <v>438.16179915664532</v>
      </c>
      <c r="E7" s="13">
        <f t="shared" ref="E7:J7" si="1">+E5/E16/10*1000</f>
        <v>460.67601638827608</v>
      </c>
      <c r="F7" s="13">
        <f t="shared" si="1"/>
        <v>519.92048545720854</v>
      </c>
      <c r="G7" s="13">
        <f t="shared" si="1"/>
        <v>163.38213346599389</v>
      </c>
      <c r="H7" s="13">
        <f t="shared" si="1"/>
        <v>726.27464309993206</v>
      </c>
      <c r="I7" s="13">
        <f t="shared" si="1"/>
        <v>482.75632490013311</v>
      </c>
      <c r="J7" s="14">
        <f t="shared" si="1"/>
        <v>551.22930866601757</v>
      </c>
      <c r="K7" s="15"/>
      <c r="L7" s="5"/>
      <c r="M7" s="6"/>
      <c r="N7" s="6"/>
      <c r="O7" s="5"/>
      <c r="P7" s="5"/>
      <c r="Q7" s="5"/>
    </row>
    <row r="8" spans="1:17" s="1" customFormat="1" ht="18.75" customHeight="1" x14ac:dyDescent="0.2">
      <c r="A8" s="16" t="s">
        <v>25</v>
      </c>
      <c r="B8" s="37" t="s">
        <v>34</v>
      </c>
      <c r="C8" s="18">
        <f>+C7/$E7</f>
        <v>0.91914973229623598</v>
      </c>
      <c r="D8" s="18">
        <f>+D7/$E7</f>
        <v>0.95112787201699056</v>
      </c>
      <c r="E8" s="17">
        <f t="shared" ref="E8:J8" si="2">+E7/$E7</f>
        <v>1</v>
      </c>
      <c r="F8" s="18">
        <f t="shared" si="2"/>
        <v>1.1286033285027777</v>
      </c>
      <c r="G8" s="18">
        <f t="shared" si="2"/>
        <v>0.35465734627758205</v>
      </c>
      <c r="H8" s="18">
        <f t="shared" si="2"/>
        <v>1.5765410337485399</v>
      </c>
      <c r="I8" s="19">
        <f t="shared" si="2"/>
        <v>1.0479302323680051</v>
      </c>
      <c r="J8" s="22">
        <f t="shared" si="2"/>
        <v>1.1965661094920548</v>
      </c>
      <c r="K8" s="21"/>
      <c r="L8" s="5"/>
      <c r="M8" s="6"/>
      <c r="N8" s="6"/>
      <c r="O8" s="5"/>
      <c r="P8" s="5"/>
      <c r="Q8" s="5"/>
    </row>
    <row r="9" spans="1:17" s="1" customFormat="1" ht="18.75" customHeight="1" x14ac:dyDescent="0.2">
      <c r="A9" s="12" t="s">
        <v>18</v>
      </c>
      <c r="B9" s="49" t="s">
        <v>36</v>
      </c>
      <c r="C9" s="13">
        <f>+C11/C5*1000</f>
        <v>15653.574219476799</v>
      </c>
      <c r="D9" s="13">
        <f>+D11/D5*1000</f>
        <v>15450.303861987846</v>
      </c>
      <c r="E9" s="13">
        <f t="shared" ref="E9:J9" si="3">+E11/E5*1000</f>
        <v>15396.329678975184</v>
      </c>
      <c r="F9" s="13">
        <f t="shared" si="3"/>
        <v>12764.881072161628</v>
      </c>
      <c r="G9" s="13">
        <f t="shared" si="3"/>
        <v>6433.8284869179406</v>
      </c>
      <c r="H9" s="13">
        <f t="shared" si="3"/>
        <v>4398.9797351055358</v>
      </c>
      <c r="I9" s="13">
        <f t="shared" si="3"/>
        <v>3599.744862777548</v>
      </c>
      <c r="J9" s="14">
        <f t="shared" si="3"/>
        <v>3792.3336792598643</v>
      </c>
      <c r="K9" s="15"/>
      <c r="L9" s="5"/>
      <c r="M9" s="6"/>
      <c r="N9" s="6"/>
      <c r="O9" s="5"/>
      <c r="P9" s="5"/>
      <c r="Q9" s="5"/>
    </row>
    <row r="10" spans="1:17" s="1" customFormat="1" ht="18.75" customHeight="1" x14ac:dyDescent="0.2">
      <c r="A10" s="16" t="s">
        <v>25</v>
      </c>
      <c r="B10" s="47"/>
      <c r="C10" s="18">
        <f>+C9/$E9</f>
        <v>1.0167081730428844</v>
      </c>
      <c r="D10" s="40">
        <f>+D9/$E9</f>
        <v>1.0035056525898096</v>
      </c>
      <c r="E10" s="17">
        <f t="shared" ref="E10:J10" si="4">+E9/$E9</f>
        <v>1</v>
      </c>
      <c r="F10" s="18">
        <f t="shared" si="4"/>
        <v>0.82908597947165341</v>
      </c>
      <c r="G10" s="18">
        <f t="shared" si="4"/>
        <v>0.41788066513695177</v>
      </c>
      <c r="H10" s="19">
        <f t="shared" si="4"/>
        <v>0.28571613019644965</v>
      </c>
      <c r="I10" s="18">
        <f t="shared" si="4"/>
        <v>0.2338053898451696</v>
      </c>
      <c r="J10" s="20">
        <f t="shared" si="4"/>
        <v>0.2463141383909552</v>
      </c>
      <c r="K10" s="21"/>
      <c r="M10" s="6"/>
      <c r="N10" s="6"/>
    </row>
    <row r="11" spans="1:17" s="1" customFormat="1" ht="18.75" customHeight="1" x14ac:dyDescent="0.2">
      <c r="A11" s="12" t="s">
        <v>19</v>
      </c>
      <c r="B11" s="36" t="s">
        <v>37</v>
      </c>
      <c r="C11" s="13">
        <v>841317</v>
      </c>
      <c r="D11" s="13">
        <v>866932</v>
      </c>
      <c r="E11" s="13">
        <v>900208</v>
      </c>
      <c r="F11" s="13">
        <v>317169</v>
      </c>
      <c r="G11" s="13">
        <v>295821</v>
      </c>
      <c r="H11" s="13">
        <v>187986</v>
      </c>
      <c r="I11" s="13">
        <v>104407</v>
      </c>
      <c r="J11" s="14">
        <v>171751</v>
      </c>
      <c r="K11" s="15"/>
      <c r="M11" s="7"/>
      <c r="N11" s="7"/>
    </row>
    <row r="12" spans="1:17" s="1" customFormat="1" ht="18.75" customHeight="1" x14ac:dyDescent="0.2">
      <c r="A12" s="16" t="s">
        <v>25</v>
      </c>
      <c r="B12" s="38" t="s">
        <v>38</v>
      </c>
      <c r="C12" s="18">
        <f>+C11/$E11</f>
        <v>0.93458067468851647</v>
      </c>
      <c r="D12" s="18">
        <f>+D11/$E11</f>
        <v>0.96303520964043865</v>
      </c>
      <c r="E12" s="17">
        <f t="shared" ref="E12:J12" si="5">+E11/$E11</f>
        <v>1</v>
      </c>
      <c r="F12" s="18">
        <f t="shared" si="5"/>
        <v>0.35232857295202885</v>
      </c>
      <c r="G12" s="18">
        <f t="shared" si="5"/>
        <v>0.32861405364093632</v>
      </c>
      <c r="H12" s="18">
        <f t="shared" si="5"/>
        <v>0.20882507153902211</v>
      </c>
      <c r="I12" s="18">
        <f t="shared" si="5"/>
        <v>0.11598097328617386</v>
      </c>
      <c r="J12" s="22">
        <f t="shared" si="5"/>
        <v>0.19079035067451078</v>
      </c>
      <c r="K12" s="21"/>
      <c r="M12" s="7"/>
      <c r="N12" s="7"/>
    </row>
    <row r="13" spans="1:17" s="1" customFormat="1" ht="18.75" customHeight="1" x14ac:dyDescent="0.2">
      <c r="A13" s="12" t="s">
        <v>20</v>
      </c>
      <c r="B13" s="39" t="s">
        <v>38</v>
      </c>
      <c r="C13" s="13">
        <f>+C11/C16*100</f>
        <v>6628.1966438194277</v>
      </c>
      <c r="D13" s="13">
        <f>+D11/D16*100</f>
        <v>6769.7329376854595</v>
      </c>
      <c r="E13" s="13">
        <f t="shared" ref="E13:J13" si="6">+E11/E16*100</f>
        <v>7092.7198235108735</v>
      </c>
      <c r="F13" s="13">
        <f t="shared" si="6"/>
        <v>6636.7231638418079</v>
      </c>
      <c r="G13" s="13">
        <f t="shared" si="6"/>
        <v>1051.1726245469406</v>
      </c>
      <c r="H13" s="13">
        <f t="shared" si="6"/>
        <v>3194.8674371176071</v>
      </c>
      <c r="I13" s="13">
        <f t="shared" si="6"/>
        <v>1737.7996005326231</v>
      </c>
      <c r="J13" s="14">
        <f t="shared" si="6"/>
        <v>2090.4454722492696</v>
      </c>
      <c r="K13" s="15"/>
    </row>
    <row r="14" spans="1:17" s="1" customFormat="1" ht="18.75" customHeight="1" x14ac:dyDescent="0.2">
      <c r="A14" s="16" t="s">
        <v>25</v>
      </c>
      <c r="B14" s="37" t="s">
        <v>34</v>
      </c>
      <c r="C14" s="18">
        <f>+C13/$E13</f>
        <v>0.9345070450757621</v>
      </c>
      <c r="D14" s="18">
        <f>+D13/$E13</f>
        <v>0.954462195904767</v>
      </c>
      <c r="E14" s="17">
        <f t="shared" ref="E14:J14" si="7">+E13/$E13</f>
        <v>1</v>
      </c>
      <c r="F14" s="18">
        <f t="shared" si="7"/>
        <v>0.93570919604669389</v>
      </c>
      <c r="G14" s="18">
        <f t="shared" si="7"/>
        <v>0.1482044477581822</v>
      </c>
      <c r="H14" s="18">
        <f t="shared" si="7"/>
        <v>0.4504432032585432</v>
      </c>
      <c r="I14" s="18">
        <f t="shared" si="7"/>
        <v>0.24501173650934063</v>
      </c>
      <c r="J14" s="20">
        <f t="shared" si="7"/>
        <v>0.29473115028735281</v>
      </c>
      <c r="K14" s="21"/>
    </row>
    <row r="15" spans="1:17" ht="18.75" customHeight="1" x14ac:dyDescent="0.2"/>
    <row r="16" spans="1:17" ht="18.75" customHeight="1" x14ac:dyDescent="0.2">
      <c r="A16" s="28" t="s">
        <v>22</v>
      </c>
      <c r="B16" s="4" t="s">
        <v>23</v>
      </c>
      <c r="C16" s="31">
        <v>12693</v>
      </c>
      <c r="D16" s="31">
        <v>12806</v>
      </c>
      <c r="E16" s="7">
        <v>12692</v>
      </c>
      <c r="F16" s="7">
        <v>4779</v>
      </c>
      <c r="G16" s="7">
        <v>28142</v>
      </c>
      <c r="H16" s="7">
        <v>5884</v>
      </c>
      <c r="I16" s="7">
        <v>6008</v>
      </c>
      <c r="J16" s="7">
        <v>8216</v>
      </c>
    </row>
    <row r="18" spans="1:10" x14ac:dyDescent="0.2">
      <c r="C18" s="7"/>
      <c r="D18" s="7"/>
      <c r="E18" s="7"/>
      <c r="F18" s="7"/>
      <c r="G18" s="7"/>
      <c r="H18" s="7"/>
      <c r="I18" s="7"/>
      <c r="J18" s="7"/>
    </row>
    <row r="20" spans="1:10" x14ac:dyDescent="0.2">
      <c r="C20" s="32">
        <f>+$E11/C11</f>
        <v>1.0699985855509873</v>
      </c>
      <c r="D20" s="32">
        <f>+$E11/D11</f>
        <v>1.0383836333184149</v>
      </c>
      <c r="E20" s="32">
        <f t="shared" ref="E20:J20" si="8">+$E11/E11</f>
        <v>1</v>
      </c>
      <c r="F20" s="32">
        <f t="shared" si="8"/>
        <v>2.8382597290403537</v>
      </c>
      <c r="G20" s="32">
        <f t="shared" si="8"/>
        <v>3.0430834862974567</v>
      </c>
      <c r="H20" s="32">
        <f t="shared" si="8"/>
        <v>4.7886970306299403</v>
      </c>
      <c r="I20" s="32">
        <f t="shared" si="8"/>
        <v>8.6221038819236266</v>
      </c>
      <c r="J20" s="32">
        <f t="shared" si="8"/>
        <v>5.2413552177279898</v>
      </c>
    </row>
    <row r="21" spans="1:10" x14ac:dyDescent="0.2">
      <c r="C21" s="32"/>
      <c r="D21" s="32"/>
      <c r="E21" s="32"/>
      <c r="F21" s="32"/>
      <c r="G21" s="32"/>
      <c r="H21" s="32"/>
      <c r="I21" s="32"/>
      <c r="J21" s="32"/>
    </row>
    <row r="22" spans="1:10" x14ac:dyDescent="0.2">
      <c r="C22" s="32">
        <f>+$E13/C13</f>
        <v>1.0700828905136057</v>
      </c>
      <c r="D22" s="32">
        <f>+$E13/D13</f>
        <v>1.0477104324200774</v>
      </c>
      <c r="E22" s="32">
        <f t="shared" ref="E22:J22" si="9">+$E13/E13</f>
        <v>1</v>
      </c>
      <c r="F22" s="32">
        <f t="shared" si="9"/>
        <v>1.0687081031424404</v>
      </c>
      <c r="G22" s="32">
        <f t="shared" si="9"/>
        <v>6.7474358234622622</v>
      </c>
      <c r="H22" s="32">
        <f t="shared" si="9"/>
        <v>2.2200357176352483</v>
      </c>
      <c r="I22" s="32">
        <f t="shared" si="9"/>
        <v>4.0814371354079064</v>
      </c>
      <c r="J22" s="32">
        <f t="shared" si="9"/>
        <v>3.3929226653681983</v>
      </c>
    </row>
    <row r="23" spans="1:10" x14ac:dyDescent="0.2">
      <c r="A23" s="41" t="s">
        <v>17</v>
      </c>
      <c r="C23">
        <f>C5/E5</f>
        <v>0.91922215190955892</v>
      </c>
      <c r="D23">
        <f>D5/E5</f>
        <v>0.95967093673570614</v>
      </c>
    </row>
    <row r="24" spans="1:10" x14ac:dyDescent="0.2">
      <c r="A24" s="42"/>
      <c r="C24">
        <f>1-C23</f>
        <v>8.0777848090441084E-2</v>
      </c>
      <c r="D24">
        <f>1-D23</f>
        <v>4.0329063264293863E-2</v>
      </c>
    </row>
    <row r="25" spans="1:10" x14ac:dyDescent="0.2">
      <c r="A25" s="41" t="s">
        <v>20</v>
      </c>
      <c r="C25">
        <f>C7/E7</f>
        <v>0.91914973229623598</v>
      </c>
      <c r="D25">
        <f>D7/E7</f>
        <v>0.95112787201699056</v>
      </c>
    </row>
    <row r="26" spans="1:10" x14ac:dyDescent="0.2">
      <c r="A26" s="42"/>
      <c r="C26">
        <f>1-C25</f>
        <v>8.0850267703764023E-2</v>
      </c>
      <c r="D26">
        <f>1-D25</f>
        <v>4.8872127983009439E-2</v>
      </c>
    </row>
    <row r="27" spans="1:10" x14ac:dyDescent="0.2">
      <c r="A27" s="41" t="s">
        <v>18</v>
      </c>
      <c r="C27">
        <f>C9/E9</f>
        <v>1.0167081730428844</v>
      </c>
      <c r="D27">
        <f>D9/E9</f>
        <v>1.0035056525898096</v>
      </c>
    </row>
    <row r="28" spans="1:10" x14ac:dyDescent="0.2">
      <c r="A28" s="8"/>
      <c r="C28">
        <f>1-C27</f>
        <v>-1.6708173042884411E-2</v>
      </c>
      <c r="D28">
        <f>1-D27</f>
        <v>-3.5056525898096158E-3</v>
      </c>
    </row>
    <row r="29" spans="1:10" x14ac:dyDescent="0.2">
      <c r="A29" s="41" t="s">
        <v>19</v>
      </c>
      <c r="C29">
        <f>C11/E11</f>
        <v>0.93458067468851647</v>
      </c>
      <c r="D29">
        <f>D11/E11</f>
        <v>0.96303520964043865</v>
      </c>
    </row>
    <row r="30" spans="1:10" x14ac:dyDescent="0.2">
      <c r="C30">
        <f>1-C29</f>
        <v>6.5419325311483534E-2</v>
      </c>
      <c r="D30">
        <f>1-D29</f>
        <v>3.696479035956135E-2</v>
      </c>
    </row>
  </sheetData>
  <mergeCells count="6">
    <mergeCell ref="B9:B10"/>
    <mergeCell ref="E3:J3"/>
    <mergeCell ref="C3:C4"/>
    <mergeCell ref="D3:D4"/>
    <mergeCell ref="B3:B4"/>
    <mergeCell ref="B5:B6"/>
  </mergeCells>
  <phoneticPr fontId="2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  <ignoredErrors>
    <ignoredError sqref="E7:J7 E9:J9 E13: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Y54"/>
  <sheetViews>
    <sheetView tabSelected="1" zoomScale="110" zoomScaleNormal="110" workbookViewId="0">
      <selection activeCell="C6" sqref="C6"/>
    </sheetView>
  </sheetViews>
  <sheetFormatPr defaultRowHeight="13" x14ac:dyDescent="0.2"/>
  <cols>
    <col min="1" max="1" width="2.6328125" style="1" customWidth="1"/>
    <col min="2" max="2" width="26.6328125" style="29" customWidth="1"/>
    <col min="3" max="5" width="10.1796875" style="1" customWidth="1"/>
    <col min="6" max="10" width="9.08984375" style="1" bestFit="1" customWidth="1"/>
    <col min="11" max="11" width="2.6328125" style="1" customWidth="1"/>
    <col min="12" max="12" width="13.453125" style="1" customWidth="1"/>
    <col min="13" max="15" width="10.6328125" style="1" customWidth="1"/>
    <col min="16" max="20" width="9.08984375" style="1" bestFit="1" customWidth="1"/>
    <col min="21" max="21" width="2.6328125" style="1" customWidth="1"/>
    <col min="22" max="16384" width="8.7265625" style="1"/>
  </cols>
  <sheetData>
    <row r="1" spans="1:25" x14ac:dyDescent="0.2">
      <c r="B1" s="50" t="s">
        <v>52</v>
      </c>
      <c r="M1" s="51"/>
      <c r="N1" s="51"/>
    </row>
    <row r="2" spans="1:25" x14ac:dyDescent="0.2">
      <c r="B2" s="50"/>
      <c r="M2" s="51"/>
      <c r="N2" s="51"/>
    </row>
    <row r="3" spans="1:25" x14ac:dyDescent="0.2">
      <c r="B3" s="50"/>
      <c r="C3" s="1" t="s">
        <v>54</v>
      </c>
      <c r="L3" s="51"/>
      <c r="M3" s="51"/>
      <c r="N3" s="51"/>
      <c r="V3" s="51"/>
    </row>
    <row r="4" spans="1:25" x14ac:dyDescent="0.2">
      <c r="B4" s="50"/>
      <c r="C4" s="24" t="s">
        <v>51</v>
      </c>
      <c r="L4" s="51"/>
      <c r="M4" s="51"/>
      <c r="N4" s="51"/>
      <c r="V4" s="51"/>
    </row>
    <row r="5" spans="1:25" x14ac:dyDescent="0.2">
      <c r="B5" s="50"/>
      <c r="C5" s="52" t="s">
        <v>57</v>
      </c>
      <c r="L5" s="51"/>
      <c r="M5" s="51"/>
      <c r="N5" s="51"/>
      <c r="V5" s="51"/>
    </row>
    <row r="6" spans="1:25" x14ac:dyDescent="0.2">
      <c r="B6" s="50"/>
      <c r="C6" s="52"/>
      <c r="L6" s="51"/>
      <c r="M6" s="51"/>
      <c r="N6" s="51"/>
      <c r="V6" s="51"/>
    </row>
    <row r="7" spans="1:25" x14ac:dyDescent="0.2">
      <c r="B7" s="1"/>
      <c r="M7" s="51"/>
      <c r="N7" s="51"/>
    </row>
    <row r="8" spans="1:25" x14ac:dyDescent="0.2">
      <c r="B8" s="29" t="s">
        <v>55</v>
      </c>
      <c r="L8" s="51" t="s">
        <v>56</v>
      </c>
      <c r="M8" s="51"/>
      <c r="N8" s="51"/>
      <c r="V8" s="51" t="s">
        <v>53</v>
      </c>
    </row>
    <row r="9" spans="1:25" s="29" customFormat="1" x14ac:dyDescent="0.2">
      <c r="F9" s="53" t="s">
        <v>30</v>
      </c>
      <c r="G9" s="53"/>
      <c r="H9" s="53"/>
      <c r="I9" s="53"/>
      <c r="J9" s="53"/>
      <c r="P9" s="53" t="s">
        <v>30</v>
      </c>
      <c r="Q9" s="53"/>
      <c r="R9" s="53"/>
      <c r="S9" s="53"/>
      <c r="T9" s="53"/>
    </row>
    <row r="10" spans="1:25" x14ac:dyDescent="0.2">
      <c r="C10" s="43" t="s">
        <v>32</v>
      </c>
      <c r="D10" s="43" t="s">
        <v>27</v>
      </c>
      <c r="E10" s="43" t="s">
        <v>28</v>
      </c>
      <c r="F10" s="43" t="s">
        <v>7</v>
      </c>
      <c r="G10" s="43" t="s">
        <v>0</v>
      </c>
      <c r="H10" s="43" t="s">
        <v>1</v>
      </c>
      <c r="I10" s="43" t="s">
        <v>2</v>
      </c>
      <c r="J10" s="29" t="s">
        <v>3</v>
      </c>
      <c r="M10" s="29" t="s">
        <v>32</v>
      </c>
      <c r="N10" s="29" t="s">
        <v>26</v>
      </c>
      <c r="O10" s="29" t="s">
        <v>28</v>
      </c>
      <c r="P10" s="43" t="s">
        <v>9</v>
      </c>
      <c r="Q10" s="43" t="s">
        <v>0</v>
      </c>
      <c r="R10" s="43" t="s">
        <v>1</v>
      </c>
      <c r="S10" s="43" t="s">
        <v>2</v>
      </c>
      <c r="T10" s="29" t="s">
        <v>3</v>
      </c>
      <c r="W10" s="29" t="s">
        <v>21</v>
      </c>
      <c r="X10" s="51" t="s">
        <v>18</v>
      </c>
      <c r="Y10" s="29"/>
    </row>
    <row r="11" spans="1:25" x14ac:dyDescent="0.2">
      <c r="A11" s="26"/>
      <c r="B11" s="41" t="s">
        <v>42</v>
      </c>
      <c r="C11" s="33">
        <v>42054</v>
      </c>
      <c r="D11" s="26">
        <v>36168</v>
      </c>
      <c r="E11" s="26">
        <v>37013</v>
      </c>
      <c r="F11" s="26">
        <v>7956</v>
      </c>
      <c r="G11" s="26">
        <v>19708</v>
      </c>
      <c r="H11" s="26">
        <v>7343</v>
      </c>
      <c r="I11" s="26">
        <v>3251</v>
      </c>
      <c r="J11" s="26">
        <v>6963</v>
      </c>
      <c r="K11" s="26"/>
      <c r="L11" s="1" t="s">
        <v>4</v>
      </c>
      <c r="M11" s="54">
        <v>3103.271903795096</v>
      </c>
      <c r="N11" s="54">
        <v>3864.8289864126191</v>
      </c>
      <c r="O11" s="26">
        <v>4178.0166844003979</v>
      </c>
      <c r="P11" s="26">
        <v>2901.6856637946139</v>
      </c>
      <c r="Q11" s="26">
        <v>75.671270484073943</v>
      </c>
      <c r="R11" s="26">
        <v>403.87374697888771</v>
      </c>
      <c r="S11" s="26">
        <v>689.51874164296692</v>
      </c>
      <c r="T11" s="26">
        <v>416</v>
      </c>
      <c r="U11" s="26"/>
      <c r="V11" s="5" t="s">
        <v>8</v>
      </c>
      <c r="W11" s="6">
        <v>58469</v>
      </c>
      <c r="X11" s="6">
        <v>15396.329678975184</v>
      </c>
    </row>
    <row r="12" spans="1:25" x14ac:dyDescent="0.2">
      <c r="A12" s="26"/>
      <c r="B12" s="41" t="s">
        <v>43</v>
      </c>
      <c r="C12" s="33">
        <v>22970</v>
      </c>
      <c r="D12" s="26">
        <v>24365</v>
      </c>
      <c r="E12" s="26">
        <v>34502</v>
      </c>
      <c r="F12" s="26">
        <v>6921</v>
      </c>
      <c r="G12" s="26">
        <v>15453</v>
      </c>
      <c r="H12" s="26">
        <v>1914</v>
      </c>
      <c r="I12" s="26">
        <v>2858</v>
      </c>
      <c r="J12" s="26">
        <v>3308</v>
      </c>
      <c r="K12" s="26"/>
      <c r="L12" s="1" t="s">
        <v>5</v>
      </c>
      <c r="M12" s="54">
        <v>1068.9418373818469</v>
      </c>
      <c r="N12" s="54">
        <v>751.77260659066064</v>
      </c>
      <c r="O12" s="26">
        <v>842.73223043623125</v>
      </c>
      <c r="P12" s="26">
        <v>1052.5662528783041</v>
      </c>
      <c r="Q12" s="26">
        <v>71.345640294598098</v>
      </c>
      <c r="R12" s="26">
        <v>338.83150192825116</v>
      </c>
      <c r="S12" s="26">
        <v>116.84003571623776</v>
      </c>
      <c r="T12" s="26">
        <v>252</v>
      </c>
      <c r="U12" s="26"/>
      <c r="V12" s="5" t="s">
        <v>9</v>
      </c>
      <c r="W12" s="6">
        <v>24847</v>
      </c>
      <c r="X12" s="6">
        <v>12764.881072161628</v>
      </c>
    </row>
    <row r="13" spans="1:25" x14ac:dyDescent="0.2">
      <c r="A13" s="26"/>
      <c r="B13" s="41" t="s">
        <v>44</v>
      </c>
      <c r="C13" s="33">
        <v>46652</v>
      </c>
      <c r="D13" s="26">
        <v>44954</v>
      </c>
      <c r="E13" s="26">
        <v>51679</v>
      </c>
      <c r="F13" s="26">
        <v>9480</v>
      </c>
      <c r="G13" s="26">
        <v>103234</v>
      </c>
      <c r="H13" s="26">
        <v>52871</v>
      </c>
      <c r="I13" s="26">
        <v>16654</v>
      </c>
      <c r="J13" s="26">
        <v>30921</v>
      </c>
      <c r="K13" s="26"/>
      <c r="L13" s="1" t="s">
        <v>6</v>
      </c>
      <c r="M13" s="54">
        <v>851.20256129939094</v>
      </c>
      <c r="N13" s="54">
        <v>459.02701858503826</v>
      </c>
      <c r="O13" s="26">
        <v>354.90260802246615</v>
      </c>
      <c r="P13" s="26">
        <v>583.03297188282818</v>
      </c>
      <c r="Q13" s="26">
        <v>70.346314487721557</v>
      </c>
      <c r="R13" s="26">
        <v>331.79896175993275</v>
      </c>
      <c r="S13" s="26">
        <v>107.09102098142014</v>
      </c>
      <c r="T13" s="26">
        <v>168</v>
      </c>
      <c r="U13" s="26"/>
      <c r="V13" s="5" t="s">
        <v>0</v>
      </c>
      <c r="W13" s="6">
        <v>45979</v>
      </c>
      <c r="X13" s="6">
        <v>6433.8284869179406</v>
      </c>
    </row>
    <row r="14" spans="1:25" x14ac:dyDescent="0.2">
      <c r="A14" s="26"/>
      <c r="B14" s="41" t="s">
        <v>45</v>
      </c>
      <c r="C14" s="33">
        <v>457223</v>
      </c>
      <c r="D14" s="26">
        <v>477182</v>
      </c>
      <c r="E14" s="26">
        <v>479328</v>
      </c>
      <c r="F14" s="26">
        <v>174831</v>
      </c>
      <c r="G14" s="26">
        <v>28595</v>
      </c>
      <c r="H14" s="26">
        <v>15405</v>
      </c>
      <c r="I14" s="26">
        <v>5825</v>
      </c>
      <c r="J14" s="26">
        <v>4668</v>
      </c>
      <c r="K14" s="26"/>
      <c r="L14" s="1" t="s">
        <v>10</v>
      </c>
      <c r="M14" s="54">
        <v>1546.308826369519</v>
      </c>
      <c r="N14" s="54">
        <v>1694.1121349367477</v>
      </c>
      <c r="O14" s="30">
        <v>1717.0683006517784</v>
      </c>
      <c r="P14" s="30">
        <v>2099.438275286062</v>
      </c>
      <c r="Q14" s="30">
        <v>833.80939928054704</v>
      </c>
      <c r="R14" s="30">
        <v>2120.3632264505354</v>
      </c>
      <c r="S14" s="30">
        <v>824.34980219199838</v>
      </c>
      <c r="T14" s="30">
        <v>1253</v>
      </c>
      <c r="U14" s="26"/>
      <c r="V14" s="1" t="s">
        <v>1</v>
      </c>
      <c r="W14" s="6">
        <v>42734</v>
      </c>
      <c r="X14" s="6">
        <v>4398.9797351055358</v>
      </c>
    </row>
    <row r="15" spans="1:25" x14ac:dyDescent="0.2">
      <c r="A15" s="26"/>
      <c r="B15" s="41" t="s">
        <v>46</v>
      </c>
      <c r="C15" s="33">
        <v>151128</v>
      </c>
      <c r="D15" s="26">
        <v>161475</v>
      </c>
      <c r="E15" s="26">
        <v>189570</v>
      </c>
      <c r="F15" s="26">
        <v>39654</v>
      </c>
      <c r="G15" s="26">
        <v>10422</v>
      </c>
      <c r="H15" s="26">
        <v>13409</v>
      </c>
      <c r="I15" s="26">
        <v>10391</v>
      </c>
      <c r="J15" s="26">
        <v>42237</v>
      </c>
      <c r="K15" s="26"/>
      <c r="M15" s="54"/>
      <c r="N15" s="54"/>
      <c r="U15" s="26"/>
      <c r="V15" s="1" t="s">
        <v>2</v>
      </c>
      <c r="W15" s="6">
        <v>29004</v>
      </c>
      <c r="X15" s="6">
        <v>3599.744862777548</v>
      </c>
    </row>
    <row r="16" spans="1:25" x14ac:dyDescent="0.2">
      <c r="A16" s="26"/>
      <c r="B16" s="41" t="s">
        <v>47</v>
      </c>
      <c r="C16" s="33">
        <v>12004</v>
      </c>
      <c r="D16" s="26">
        <v>13623</v>
      </c>
      <c r="E16" s="26">
        <v>16782</v>
      </c>
      <c r="F16" s="26">
        <v>26585</v>
      </c>
      <c r="G16" s="26">
        <v>12906</v>
      </c>
      <c r="H16" s="26">
        <v>20687</v>
      </c>
      <c r="I16" s="26">
        <v>4141</v>
      </c>
      <c r="J16" s="26">
        <v>1989</v>
      </c>
      <c r="K16" s="26"/>
      <c r="L16" s="1" t="s">
        <v>24</v>
      </c>
      <c r="M16" s="54">
        <v>6569.7251288458529</v>
      </c>
      <c r="N16" s="54">
        <v>6769.7407465250662</v>
      </c>
      <c r="O16" s="55">
        <v>7092.7198235108735</v>
      </c>
      <c r="P16" s="55">
        <v>6636.7231638418079</v>
      </c>
      <c r="Q16" s="55">
        <v>1051.1726245469406</v>
      </c>
      <c r="R16" s="55">
        <v>3194.8674371176071</v>
      </c>
      <c r="S16" s="55">
        <v>1737.7996005326231</v>
      </c>
      <c r="T16" s="55">
        <v>2090</v>
      </c>
      <c r="U16" s="26"/>
      <c r="V16" s="1" t="s">
        <v>3</v>
      </c>
      <c r="W16" s="6">
        <v>46439</v>
      </c>
      <c r="X16" s="6">
        <v>3870.6905833458945</v>
      </c>
    </row>
    <row r="17" spans="1:24" x14ac:dyDescent="0.2">
      <c r="A17" s="26"/>
      <c r="B17" s="41" t="s">
        <v>48</v>
      </c>
      <c r="C17" s="33">
        <v>10665</v>
      </c>
      <c r="D17" s="26">
        <v>10035</v>
      </c>
      <c r="E17" s="26">
        <v>9753</v>
      </c>
      <c r="F17" s="26">
        <v>1548</v>
      </c>
      <c r="G17" s="26">
        <v>24538</v>
      </c>
      <c r="H17" s="26">
        <v>5586</v>
      </c>
      <c r="I17" s="26">
        <v>5548</v>
      </c>
      <c r="J17" s="26">
        <v>13576</v>
      </c>
      <c r="K17" s="26"/>
      <c r="U17" s="26"/>
    </row>
    <row r="18" spans="1:24" x14ac:dyDescent="0.2">
      <c r="A18" s="26"/>
      <c r="B18" s="41" t="s">
        <v>49</v>
      </c>
      <c r="C18" s="33">
        <v>32463</v>
      </c>
      <c r="D18" s="26">
        <v>28054</v>
      </c>
      <c r="E18" s="26">
        <v>17621</v>
      </c>
      <c r="F18" s="26">
        <v>3578</v>
      </c>
      <c r="G18" s="26">
        <v>36211</v>
      </c>
      <c r="H18" s="26">
        <v>10853</v>
      </c>
      <c r="I18" s="26">
        <v>3838</v>
      </c>
      <c r="J18" s="26">
        <v>4899</v>
      </c>
      <c r="K18" s="26"/>
      <c r="U18" s="26"/>
      <c r="V18" s="5" t="s">
        <v>8</v>
      </c>
      <c r="W18" s="56">
        <v>100</v>
      </c>
      <c r="X18" s="56">
        <v>100</v>
      </c>
    </row>
    <row r="19" spans="1:24" x14ac:dyDescent="0.2">
      <c r="A19" s="26"/>
      <c r="B19" s="41" t="s">
        <v>50</v>
      </c>
      <c r="C19" s="33">
        <v>42846</v>
      </c>
      <c r="D19" s="26">
        <v>48837</v>
      </c>
      <c r="E19" s="26">
        <v>42497</v>
      </c>
      <c r="F19" s="26">
        <v>36965</v>
      </c>
      <c r="G19" s="26">
        <v>6002</v>
      </c>
      <c r="H19" s="26">
        <v>36903</v>
      </c>
      <c r="I19" s="26">
        <v>44587</v>
      </c>
      <c r="J19" s="26">
        <v>36935</v>
      </c>
      <c r="K19" s="26"/>
      <c r="O19" s="30"/>
      <c r="P19" s="30"/>
      <c r="Q19" s="30"/>
      <c r="R19" s="30"/>
      <c r="S19" s="30"/>
      <c r="T19" s="30"/>
      <c r="U19" s="26"/>
      <c r="V19" s="5" t="s">
        <v>9</v>
      </c>
      <c r="W19" s="56">
        <v>42.496023533838446</v>
      </c>
      <c r="X19" s="56">
        <v>82.908597947165347</v>
      </c>
    </row>
    <row r="20" spans="1:24" x14ac:dyDescent="0.2">
      <c r="A20" s="26"/>
      <c r="B20" s="41" t="s">
        <v>10</v>
      </c>
      <c r="C20" s="33">
        <v>23314</v>
      </c>
      <c r="D20" s="26">
        <v>22240</v>
      </c>
      <c r="E20" s="26">
        <v>21464</v>
      </c>
      <c r="F20" s="26">
        <v>9651</v>
      </c>
      <c r="G20" s="26">
        <v>38752</v>
      </c>
      <c r="H20" s="26">
        <v>23015</v>
      </c>
      <c r="I20" s="26">
        <v>7314</v>
      </c>
      <c r="J20" s="26">
        <v>26254.749866669241</v>
      </c>
      <c r="K20" s="26"/>
      <c r="U20" s="26"/>
      <c r="V20" s="5" t="s">
        <v>0</v>
      </c>
      <c r="W20" s="56">
        <v>78.638252749320145</v>
      </c>
      <c r="X20" s="56">
        <v>41.788066513695178</v>
      </c>
    </row>
    <row r="21" spans="1:24" x14ac:dyDescent="0.2">
      <c r="A21" s="26"/>
      <c r="C21" s="33"/>
      <c r="D21" s="26"/>
      <c r="E21" s="26"/>
      <c r="F21" s="26"/>
      <c r="G21" s="26"/>
      <c r="H21" s="26"/>
      <c r="I21" s="26"/>
      <c r="J21" s="26"/>
      <c r="K21" s="26"/>
      <c r="U21" s="26"/>
      <c r="V21" s="1" t="s">
        <v>1</v>
      </c>
      <c r="W21" s="56">
        <v>73.088303203406937</v>
      </c>
      <c r="X21" s="56">
        <v>28.571613019644964</v>
      </c>
    </row>
    <row r="22" spans="1:24" x14ac:dyDescent="0.2">
      <c r="A22" s="26"/>
      <c r="C22" s="33">
        <v>841319</v>
      </c>
      <c r="D22" s="26">
        <v>866933</v>
      </c>
      <c r="E22" s="26">
        <v>900209</v>
      </c>
      <c r="F22" s="26">
        <v>317169</v>
      </c>
      <c r="G22" s="26">
        <v>295821</v>
      </c>
      <c r="H22" s="26">
        <v>187986</v>
      </c>
      <c r="I22" s="26">
        <v>104407</v>
      </c>
      <c r="J22" s="26">
        <v>171750.74986666924</v>
      </c>
      <c r="K22" s="26"/>
      <c r="U22" s="26"/>
      <c r="V22" s="1" t="s">
        <v>2</v>
      </c>
      <c r="W22" s="56">
        <v>49.60577399989738</v>
      </c>
      <c r="X22" s="56">
        <v>23.38053898451696</v>
      </c>
    </row>
    <row r="23" spans="1:24" x14ac:dyDescent="0.2">
      <c r="A23" s="26"/>
      <c r="B23" s="25"/>
      <c r="C23" s="26"/>
      <c r="D23" s="26"/>
      <c r="E23" s="26"/>
      <c r="F23" s="26"/>
      <c r="G23" s="26"/>
      <c r="H23" s="26"/>
      <c r="I23" s="26"/>
      <c r="J23" s="26"/>
      <c r="K23" s="26"/>
      <c r="U23" s="26"/>
      <c r="V23" s="1" t="s">
        <v>3</v>
      </c>
      <c r="W23" s="56">
        <v>79.42499444149891</v>
      </c>
      <c r="X23" s="56">
        <v>25.140346199728409</v>
      </c>
    </row>
    <row r="24" spans="1:24" x14ac:dyDescent="0.2">
      <c r="A24" s="26"/>
      <c r="B24" s="25"/>
      <c r="C24" s="27"/>
      <c r="D24" s="27"/>
      <c r="E24" s="27"/>
      <c r="F24" s="26"/>
      <c r="G24" s="26"/>
      <c r="H24" s="26"/>
      <c r="I24" s="26"/>
      <c r="J24" s="26"/>
      <c r="K24" s="26"/>
      <c r="U24" s="26"/>
    </row>
    <row r="25" spans="1:24" x14ac:dyDescent="0.2">
      <c r="A25" s="26"/>
      <c r="B25" s="25"/>
      <c r="C25" s="26"/>
      <c r="D25" s="26"/>
      <c r="E25" s="26"/>
      <c r="F25" s="26"/>
      <c r="G25" s="26"/>
      <c r="H25" s="26"/>
      <c r="I25" s="26"/>
      <c r="J25" s="26"/>
      <c r="K25" s="26"/>
      <c r="U25" s="26"/>
    </row>
    <row r="26" spans="1:24" x14ac:dyDescent="0.2">
      <c r="A26" s="26"/>
      <c r="C26" s="26"/>
      <c r="D26" s="26"/>
      <c r="E26" s="26"/>
      <c r="F26" s="26"/>
      <c r="G26" s="26"/>
      <c r="H26" s="26"/>
      <c r="I26" s="26"/>
      <c r="J26" s="26"/>
      <c r="K26" s="26"/>
      <c r="U26" s="26"/>
    </row>
    <row r="27" spans="1:24" x14ac:dyDescent="0.2">
      <c r="A27" s="26"/>
      <c r="C27" s="26"/>
      <c r="D27" s="26"/>
      <c r="E27" s="26"/>
      <c r="F27" s="26"/>
      <c r="G27" s="26"/>
      <c r="H27" s="26"/>
      <c r="I27" s="26"/>
      <c r="J27" s="26"/>
      <c r="K27" s="26"/>
      <c r="U27" s="26"/>
    </row>
    <row r="28" spans="1:24" x14ac:dyDescent="0.2">
      <c r="A28" s="26"/>
      <c r="B28" s="25"/>
      <c r="C28" s="26"/>
      <c r="D28" s="26"/>
      <c r="E28" s="26"/>
      <c r="F28" s="26"/>
      <c r="G28" s="26"/>
      <c r="H28" s="26"/>
      <c r="I28" s="26"/>
      <c r="J28" s="26"/>
      <c r="K28" s="26"/>
      <c r="U28" s="26"/>
    </row>
    <row r="29" spans="1:24" x14ac:dyDescent="0.2">
      <c r="A29" s="26"/>
      <c r="B29" s="25"/>
      <c r="C29" s="26"/>
      <c r="D29" s="26"/>
      <c r="E29" s="26"/>
      <c r="F29" s="26"/>
      <c r="G29" s="26"/>
      <c r="H29" s="26"/>
      <c r="I29" s="26"/>
      <c r="J29" s="26"/>
      <c r="K29" s="26"/>
      <c r="U29" s="26"/>
    </row>
    <row r="30" spans="1:24" x14ac:dyDescent="0.2">
      <c r="A30" s="26"/>
      <c r="B30" s="25"/>
      <c r="C30" s="26"/>
      <c r="D30" s="26"/>
      <c r="E30" s="26"/>
      <c r="F30" s="26"/>
      <c r="G30" s="26"/>
      <c r="H30" s="26"/>
      <c r="I30" s="26"/>
      <c r="J30" s="26"/>
      <c r="K30" s="26"/>
      <c r="U30" s="26"/>
    </row>
    <row r="31" spans="1:24" x14ac:dyDescent="0.2">
      <c r="A31" s="26"/>
      <c r="B31" s="25"/>
      <c r="C31" s="26"/>
      <c r="D31" s="26"/>
      <c r="E31" s="26"/>
      <c r="F31" s="26"/>
      <c r="G31" s="26"/>
      <c r="H31" s="26"/>
      <c r="I31" s="26"/>
      <c r="J31" s="26"/>
      <c r="K31" s="26"/>
      <c r="U31" s="26"/>
    </row>
    <row r="32" spans="1:24" x14ac:dyDescent="0.2">
      <c r="A32" s="26"/>
      <c r="B32" s="25"/>
      <c r="C32" s="26"/>
      <c r="D32" s="26"/>
      <c r="E32" s="26"/>
      <c r="F32" s="26"/>
      <c r="G32" s="26"/>
      <c r="H32" s="26"/>
      <c r="I32" s="26"/>
      <c r="J32" s="26"/>
      <c r="K32" s="26"/>
      <c r="U32" s="26"/>
    </row>
    <row r="33" spans="1:21" x14ac:dyDescent="0.2">
      <c r="A33" s="26"/>
      <c r="B33" s="25"/>
      <c r="C33" s="26"/>
      <c r="D33" s="26"/>
      <c r="E33" s="26"/>
      <c r="F33" s="26"/>
      <c r="G33" s="26"/>
      <c r="H33" s="26"/>
      <c r="I33" s="26"/>
      <c r="J33" s="26"/>
      <c r="K33" s="26"/>
      <c r="U33" s="26"/>
    </row>
    <row r="34" spans="1:21" x14ac:dyDescent="0.2">
      <c r="A34" s="26"/>
      <c r="B34" s="25"/>
      <c r="C34" s="26"/>
      <c r="D34" s="26"/>
      <c r="E34" s="26"/>
      <c r="F34" s="26"/>
      <c r="G34" s="26"/>
      <c r="H34" s="26"/>
      <c r="I34" s="26"/>
      <c r="J34" s="26"/>
      <c r="K34" s="26"/>
      <c r="U34" s="26"/>
    </row>
    <row r="35" spans="1:21" x14ac:dyDescent="0.2">
      <c r="A35" s="26"/>
      <c r="B35" s="25"/>
      <c r="C35" s="26"/>
      <c r="D35" s="26"/>
      <c r="E35" s="26"/>
      <c r="F35" s="26"/>
      <c r="G35" s="26"/>
      <c r="H35" s="26"/>
      <c r="I35" s="26"/>
      <c r="J35" s="26"/>
      <c r="K35" s="26"/>
      <c r="U35" s="26"/>
    </row>
    <row r="36" spans="1:21" x14ac:dyDescent="0.2">
      <c r="A36" s="26"/>
      <c r="B36" s="25"/>
      <c r="C36" s="26"/>
      <c r="D36" s="26"/>
      <c r="E36" s="26"/>
      <c r="F36" s="26"/>
      <c r="G36" s="26"/>
      <c r="H36" s="26"/>
      <c r="I36" s="26"/>
      <c r="J36" s="26"/>
      <c r="K36" s="26"/>
      <c r="U36" s="26"/>
    </row>
    <row r="37" spans="1:21" x14ac:dyDescent="0.2">
      <c r="A37" s="26"/>
      <c r="B37" s="25"/>
      <c r="C37" s="26"/>
      <c r="D37" s="26"/>
      <c r="E37" s="26"/>
      <c r="F37" s="26"/>
      <c r="G37" s="26"/>
      <c r="H37" s="26"/>
      <c r="I37" s="26"/>
      <c r="J37" s="26"/>
      <c r="K37" s="26"/>
      <c r="U37" s="26"/>
    </row>
    <row r="38" spans="1:21" x14ac:dyDescent="0.2">
      <c r="A38" s="26"/>
      <c r="B38" s="25"/>
      <c r="C38" s="26"/>
      <c r="D38" s="26"/>
      <c r="E38" s="26"/>
      <c r="F38" s="26"/>
      <c r="G38" s="26"/>
      <c r="H38" s="26"/>
      <c r="I38" s="26"/>
      <c r="J38" s="26"/>
      <c r="K38" s="26"/>
      <c r="U38" s="26"/>
    </row>
    <row r="39" spans="1:21" x14ac:dyDescent="0.2">
      <c r="A39" s="26"/>
      <c r="B39" s="25"/>
      <c r="C39" s="26"/>
      <c r="D39" s="26"/>
      <c r="E39" s="26"/>
      <c r="F39" s="26"/>
      <c r="G39" s="26"/>
      <c r="H39" s="26"/>
      <c r="I39" s="26"/>
      <c r="J39" s="26"/>
      <c r="K39" s="26"/>
      <c r="U39" s="26"/>
    </row>
    <row r="41" spans="1:21" x14ac:dyDescent="0.2">
      <c r="A41" s="30"/>
      <c r="B41" s="57"/>
      <c r="C41" s="30"/>
      <c r="D41" s="30"/>
      <c r="E41" s="30"/>
      <c r="F41" s="30"/>
      <c r="G41" s="30"/>
      <c r="H41" s="30"/>
      <c r="I41" s="30"/>
      <c r="J41" s="30"/>
      <c r="K41" s="30"/>
      <c r="U41" s="30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phoneticPr fontId="2"/>
  <pageMargins left="0.78700000000000003" right="0.78700000000000003" top="0.98399999999999999" bottom="0.98399999999999999" header="0.51200000000000001" footer="0.51200000000000001"/>
  <pageSetup paperSize="9" scale="92" orientation="portrait" verticalDpi="400" r:id="rId1"/>
  <headerFooter alignWithMargins="0">
    <oddHeader>&amp;C&amp;F&amp;R&amp;D　&amp;T</oddHeader>
  </headerFooter>
  <colBreaks count="2" manualBreakCount="2">
    <brk id="11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表（概要）</vt:lpstr>
      <vt:lpstr>（データ）</vt:lpstr>
      <vt:lpstr>図1（総量・品目別）</vt:lpstr>
      <vt:lpstr>図2（１人当たり・国別）</vt:lpstr>
      <vt:lpstr>'（データ）'!Print_Area</vt:lpstr>
    </vt:vector>
  </TitlesOfParts>
  <Company>農林水産政策研究所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哲也</dc:creator>
  <cp:lastModifiedBy>中田 哲也</cp:lastModifiedBy>
  <cp:lastPrinted>2011-07-10T02:47:31Z</cp:lastPrinted>
  <dcterms:created xsi:type="dcterms:W3CDTF">2003-02-28T04:39:52Z</dcterms:created>
  <dcterms:modified xsi:type="dcterms:W3CDTF">2020-12-05T08:48:30Z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-1459519233</vt:i4>
  </property>
  <property fmtid="{D5CDD505-2E9C-101B-9397-08002B2CF9AE}" pid="3" name="_EmailSubject">
    <vt:lpwstr>WTA</vt:lpwstr>
  </property>
  <property fmtid="{D5CDD505-2E9C-101B-9397-08002B2CF9AE}" pid="4" name="_AuthorEmail">
    <vt:lpwstr>tnakata@primaff.affrc.go.jp</vt:lpwstr>
  </property>
  <property fmtid="{D5CDD505-2E9C-101B-9397-08002B2CF9AE}" pid="5" name="_AuthorEmailDisplayName">
    <vt:lpwstr>中田哲也 (Tetuya Nakata)</vt:lpwstr>
  </property>
  <property fmtid="{D5CDD505-2E9C-101B-9397-08002B2CF9AE}" pid="6" name="_PreviousAdHocReviewCycleID">
    <vt:i4>-108505841</vt:i4>
  </property>
  <property fmtid="{D5CDD505-2E9C-101B-9397-08002B2CF9AE}" pid="7" name="_ReviewingToolsShownOnce">
    <vt:lpwstr/>
  </property>
</Properties>
</file>