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097aadc2d27b0/ドキュメント/My Document/200503_D/FM/基礎データ等/FM/2020/"/>
    </mc:Choice>
  </mc:AlternateContent>
  <xr:revisionPtr revIDLastSave="8" documentId="8_{B2772274-E6AA-4533-9D1A-B88DB2EBC130}" xr6:coauthVersionLast="47" xr6:coauthVersionMax="47" xr10:uidLastSave="{4DFC52F1-1707-4298-8D1A-F04A3D390103}"/>
  <bookViews>
    <workbookView xWindow="-110" yWindow="-110" windowWidth="19420" windowHeight="10420" activeTab="1" xr2:uid="{5513AD39-40C2-4CFB-A200-F9328F73AB07}"/>
  </bookViews>
  <sheets>
    <sheet name="図1" sheetId="4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J41" i="2"/>
  <c r="I41" i="2"/>
  <c r="H41" i="2"/>
  <c r="G41" i="2"/>
  <c r="D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F34" i="2"/>
  <c r="F41" i="2" s="1"/>
  <c r="E34" i="2"/>
  <c r="E41" i="2" s="1"/>
  <c r="Z9" i="2" s="1"/>
  <c r="Z7" i="2" s="1"/>
  <c r="D34" i="2"/>
  <c r="C34" i="2"/>
  <c r="C41" i="2" s="1"/>
  <c r="E32" i="2"/>
  <c r="D32" i="2"/>
  <c r="C32" i="2"/>
  <c r="AJ15" i="2"/>
  <c r="AI15" i="2"/>
  <c r="AJ14" i="2"/>
  <c r="AI14" i="2"/>
  <c r="AJ13" i="2"/>
  <c r="AI13" i="2"/>
  <c r="AJ12" i="2"/>
  <c r="AI12" i="2"/>
  <c r="V12" i="2"/>
  <c r="U12" i="2"/>
  <c r="T12" i="2"/>
  <c r="S12" i="2"/>
  <c r="R12" i="2"/>
  <c r="Q12" i="2"/>
  <c r="P12" i="2"/>
  <c r="O12" i="2"/>
  <c r="N12" i="2"/>
  <c r="AJ11" i="2"/>
  <c r="AI11" i="2"/>
  <c r="V11" i="2"/>
  <c r="U11" i="2"/>
  <c r="T11" i="2"/>
  <c r="S11" i="2"/>
  <c r="R11" i="2"/>
  <c r="Q11" i="2"/>
  <c r="P11" i="2"/>
  <c r="O11" i="2"/>
  <c r="N11" i="2"/>
  <c r="AJ10" i="2"/>
  <c r="AI10" i="2"/>
  <c r="V10" i="2"/>
  <c r="U10" i="2"/>
  <c r="T10" i="2"/>
  <c r="S10" i="2"/>
  <c r="R10" i="2"/>
  <c r="Q10" i="2"/>
  <c r="P10" i="2"/>
  <c r="O10" i="2"/>
  <c r="N10" i="2"/>
  <c r="Y9" i="2"/>
  <c r="Y7" i="2" s="1"/>
  <c r="V9" i="2"/>
  <c r="U9" i="2"/>
  <c r="T9" i="2"/>
  <c r="S9" i="2"/>
  <c r="R9" i="2"/>
  <c r="Q9" i="2"/>
  <c r="P9" i="2"/>
  <c r="O9" i="2"/>
  <c r="N9" i="2"/>
  <c r="V8" i="2"/>
  <c r="U8" i="2"/>
  <c r="T8" i="2"/>
  <c r="S8" i="2"/>
  <c r="R8" i="2"/>
  <c r="Q8" i="2"/>
  <c r="P8" i="2"/>
  <c r="O8" i="2"/>
  <c r="N8" i="2"/>
  <c r="V7" i="2"/>
  <c r="U7" i="2"/>
  <c r="T7" i="2"/>
  <c r="S7" i="2"/>
  <c r="S13" i="2" s="1"/>
  <c r="R7" i="2"/>
  <c r="Q7" i="2"/>
  <c r="P7" i="2"/>
  <c r="O7" i="2"/>
  <c r="N7" i="2"/>
  <c r="Z6" i="2"/>
  <c r="Y6" i="2"/>
  <c r="V6" i="2"/>
  <c r="U6" i="2"/>
  <c r="T6" i="2"/>
  <c r="S6" i="2"/>
  <c r="R6" i="2"/>
  <c r="Q6" i="2"/>
  <c r="P6" i="2"/>
  <c r="O6" i="2"/>
  <c r="N6" i="2"/>
  <c r="Z5" i="2"/>
  <c r="Y5" i="2"/>
  <c r="V5" i="2"/>
  <c r="U5" i="2"/>
  <c r="T5" i="2"/>
  <c r="S5" i="2"/>
  <c r="R5" i="2"/>
  <c r="Q5" i="2"/>
  <c r="P5" i="2"/>
  <c r="O5" i="2"/>
  <c r="N5" i="2"/>
  <c r="Z4" i="2"/>
  <c r="Y4" i="2"/>
  <c r="V4" i="2"/>
  <c r="V13" i="2" s="1"/>
  <c r="U4" i="2"/>
  <c r="U13" i="2" s="1"/>
  <c r="T4" i="2"/>
  <c r="T13" i="2" s="1"/>
  <c r="S4" i="2"/>
  <c r="R4" i="2"/>
  <c r="Q4" i="2"/>
  <c r="P4" i="2"/>
  <c r="O4" i="2"/>
  <c r="O13" i="2" s="1"/>
  <c r="N4" i="2"/>
  <c r="N13" i="2" s="1"/>
  <c r="Q15" i="2" l="1"/>
  <c r="S15" i="2"/>
  <c r="P13" i="2"/>
  <c r="P15" i="2" s="1"/>
  <c r="T15" i="2"/>
  <c r="Q13" i="2"/>
  <c r="U15" i="2"/>
  <c r="R13" i="2"/>
  <c r="R15" i="2" s="1"/>
  <c r="V15" i="2"/>
  <c r="O15" i="2"/>
</calcChain>
</file>

<file path=xl/sharedStrings.xml><?xml version="1.0" encoding="utf-8"?>
<sst xmlns="http://schemas.openxmlformats.org/spreadsheetml/2006/main" count="107" uniqueCount="77">
  <si>
    <t>平均輸送距離</t>
    <rPh sb="0" eb="2">
      <t>ヘイキン</t>
    </rPh>
    <rPh sb="2" eb="4">
      <t>ユソウ</t>
    </rPh>
    <rPh sb="4" eb="6">
      <t>キョリ</t>
    </rPh>
    <phoneticPr fontId="3"/>
  </si>
  <si>
    <t>万人</t>
    <rPh sb="0" eb="1">
      <t>マン</t>
    </rPh>
    <rPh sb="1" eb="2">
      <t>ニン</t>
    </rPh>
    <phoneticPr fontId="3"/>
  </si>
  <si>
    <t>［バックデータ］</t>
    <phoneticPr fontId="3"/>
  </si>
  <si>
    <t>［図１　データ］</t>
    <rPh sb="1" eb="2">
      <t>ズ</t>
    </rPh>
    <phoneticPr fontId="3"/>
  </si>
  <si>
    <t>［図２　データ］</t>
    <rPh sb="1" eb="2">
      <t>ズ</t>
    </rPh>
    <phoneticPr fontId="3"/>
  </si>
  <si>
    <t>［図３　データ］</t>
    <rPh sb="1" eb="2">
      <t>ズ</t>
    </rPh>
    <phoneticPr fontId="3"/>
  </si>
  <si>
    <t>日本(2020)</t>
    <phoneticPr fontId="3"/>
  </si>
  <si>
    <t>日本(2016)</t>
    <phoneticPr fontId="3"/>
  </si>
  <si>
    <t>日本(2010)</t>
    <phoneticPr fontId="3"/>
  </si>
  <si>
    <t>日本</t>
    <phoneticPr fontId="3"/>
  </si>
  <si>
    <t>韓　国</t>
    <phoneticPr fontId="3"/>
  </si>
  <si>
    <t>アメリカ</t>
  </si>
  <si>
    <t>イギリス</t>
  </si>
  <si>
    <t>フランス</t>
  </si>
  <si>
    <t>ドイツ</t>
  </si>
  <si>
    <t>(2020)</t>
    <phoneticPr fontId="3"/>
  </si>
  <si>
    <t>(2016)</t>
    <phoneticPr fontId="3"/>
  </si>
  <si>
    <t>(2010)</t>
    <phoneticPr fontId="3"/>
  </si>
  <si>
    <t>（2001）</t>
    <phoneticPr fontId="3"/>
  </si>
  <si>
    <t>日本(2010)</t>
  </si>
  <si>
    <t>日本(2001)</t>
  </si>
  <si>
    <t>輸入量</t>
    <rPh sb="0" eb="3">
      <t>ユニュウリョウ</t>
    </rPh>
    <phoneticPr fontId="3"/>
  </si>
  <si>
    <t>【品目別】</t>
    <phoneticPr fontId="3"/>
  </si>
  <si>
    <t>日  本</t>
    <phoneticPr fontId="3"/>
  </si>
  <si>
    <t>日　本</t>
    <phoneticPr fontId="3"/>
  </si>
  <si>
    <t>01</t>
    <phoneticPr fontId="3"/>
  </si>
  <si>
    <t>生きている動物</t>
    <rPh sb="0" eb="1">
      <t>イ</t>
    </rPh>
    <rPh sb="5" eb="7">
      <t>ドウブツ</t>
    </rPh>
    <phoneticPr fontId="3"/>
  </si>
  <si>
    <t>畜産物（第1､2､4類）</t>
    <rPh sb="0" eb="3">
      <t>チクサンブツ</t>
    </rPh>
    <rPh sb="4" eb="5">
      <t>ダイ</t>
    </rPh>
    <rPh sb="10" eb="11">
      <t>ルイ</t>
    </rPh>
    <phoneticPr fontId="3"/>
  </si>
  <si>
    <t>　１位</t>
  </si>
  <si>
    <t>02</t>
    <phoneticPr fontId="3"/>
  </si>
  <si>
    <t>肉類</t>
    <rPh sb="0" eb="2">
      <t>ニクルイ</t>
    </rPh>
    <phoneticPr fontId="3"/>
  </si>
  <si>
    <t>水産物（第3類）</t>
    <rPh sb="0" eb="3">
      <t>スイサンブツ</t>
    </rPh>
    <rPh sb="4" eb="5">
      <t>ダイ</t>
    </rPh>
    <rPh sb="6" eb="7">
      <t>ルイ</t>
    </rPh>
    <phoneticPr fontId="3"/>
  </si>
  <si>
    <t>　２位</t>
  </si>
  <si>
    <t>03</t>
    <phoneticPr fontId="3"/>
  </si>
  <si>
    <t>水産物</t>
    <rPh sb="0" eb="3">
      <t>スイサンブツ</t>
    </rPh>
    <phoneticPr fontId="3"/>
  </si>
  <si>
    <t>野菜・果実（第7､8､20類）</t>
    <rPh sb="0" eb="2">
      <t>ヤサイ</t>
    </rPh>
    <rPh sb="3" eb="5">
      <t>カジツ</t>
    </rPh>
    <rPh sb="6" eb="7">
      <t>ダイ</t>
    </rPh>
    <rPh sb="13" eb="14">
      <t>ルイ</t>
    </rPh>
    <phoneticPr fontId="3"/>
  </si>
  <si>
    <t>　３位</t>
  </si>
  <si>
    <t>04</t>
    <phoneticPr fontId="3"/>
  </si>
  <si>
    <t>酪農品、鳥卵</t>
    <rPh sb="0" eb="3">
      <t>ラクノウヒン</t>
    </rPh>
    <rPh sb="4" eb="5">
      <t>トリ</t>
    </rPh>
    <rPh sb="5" eb="6">
      <t>タマゴ</t>
    </rPh>
    <phoneticPr fontId="3"/>
  </si>
  <si>
    <t>穀類（第10､11､19類）</t>
    <rPh sb="0" eb="2">
      <t>コクルイ</t>
    </rPh>
    <rPh sb="3" eb="4">
      <t>ダイ</t>
    </rPh>
    <rPh sb="12" eb="13">
      <t>ルイ</t>
    </rPh>
    <phoneticPr fontId="3"/>
  </si>
  <si>
    <t>その他</t>
    <rPh sb="2" eb="3">
      <t>タ</t>
    </rPh>
    <phoneticPr fontId="3"/>
  </si>
  <si>
    <t>07</t>
    <phoneticPr fontId="3"/>
  </si>
  <si>
    <t>野菜</t>
    <rPh sb="0" eb="2">
      <t>ヤサイ</t>
    </rPh>
    <phoneticPr fontId="3"/>
  </si>
  <si>
    <t>油糧種子（第12類）</t>
    <rPh sb="0" eb="2">
      <t>ユリョウ</t>
    </rPh>
    <rPh sb="2" eb="4">
      <t>シュシ</t>
    </rPh>
    <rPh sb="5" eb="6">
      <t>ダイ</t>
    </rPh>
    <rPh sb="8" eb="9">
      <t>ルイ</t>
    </rPh>
    <phoneticPr fontId="3"/>
  </si>
  <si>
    <t>08</t>
    <phoneticPr fontId="3"/>
  </si>
  <si>
    <t>果実</t>
    <rPh sb="0" eb="2">
      <t>カジツ</t>
    </rPh>
    <phoneticPr fontId="3"/>
  </si>
  <si>
    <t>砂糖類（第17類）</t>
    <rPh sb="0" eb="3">
      <t>サトウルイ</t>
    </rPh>
    <rPh sb="4" eb="5">
      <t>ダイ</t>
    </rPh>
    <rPh sb="7" eb="8">
      <t>ルイ</t>
    </rPh>
    <phoneticPr fontId="3"/>
  </si>
  <si>
    <t>計（人当たり）</t>
    <rPh sb="0" eb="1">
      <t>ケイ</t>
    </rPh>
    <rPh sb="2" eb="4">
      <t>ヒトア</t>
    </rPh>
    <phoneticPr fontId="3"/>
  </si>
  <si>
    <t>09</t>
    <phoneticPr fontId="3"/>
  </si>
  <si>
    <t>コーヒー、茶</t>
    <rPh sb="5" eb="6">
      <t>チャ</t>
    </rPh>
    <phoneticPr fontId="3"/>
  </si>
  <si>
    <t>コーヒー、茶、ココア（第9､18類）</t>
    <rPh sb="5" eb="6">
      <t>チャ</t>
    </rPh>
    <rPh sb="11" eb="12">
      <t>ダイ</t>
    </rPh>
    <rPh sb="16" eb="17">
      <t>ルイ</t>
    </rPh>
    <phoneticPr fontId="3"/>
  </si>
  <si>
    <t>穀物</t>
    <rPh sb="0" eb="2">
      <t>コクモツ</t>
    </rPh>
    <phoneticPr fontId="3"/>
  </si>
  <si>
    <t>飲料（第22類）</t>
    <rPh sb="0" eb="2">
      <t>インリョウ</t>
    </rPh>
    <rPh sb="3" eb="4">
      <t>ダイ</t>
    </rPh>
    <rPh sb="6" eb="7">
      <t>ルイ</t>
    </rPh>
    <phoneticPr fontId="3"/>
  </si>
  <si>
    <t>穀粉、加工穀物</t>
    <rPh sb="0" eb="1">
      <t>コク</t>
    </rPh>
    <rPh sb="1" eb="2">
      <t>コナ</t>
    </rPh>
    <rPh sb="3" eb="5">
      <t>カコウ</t>
    </rPh>
    <rPh sb="5" eb="7">
      <t>コクモツ</t>
    </rPh>
    <phoneticPr fontId="3"/>
  </si>
  <si>
    <t>大豆ミール等（第23類）</t>
    <rPh sb="0" eb="2">
      <t>ダイズ</t>
    </rPh>
    <rPh sb="5" eb="6">
      <t>トウ</t>
    </rPh>
    <rPh sb="7" eb="8">
      <t>ダイ</t>
    </rPh>
    <rPh sb="10" eb="11">
      <t>ルイ</t>
    </rPh>
    <phoneticPr fontId="3"/>
  </si>
  <si>
    <t>油糧種子</t>
    <rPh sb="0" eb="2">
      <t>ユリョウ</t>
    </rPh>
    <rPh sb="2" eb="4">
      <t>シュシ</t>
    </rPh>
    <phoneticPr fontId="3"/>
  </si>
  <si>
    <t>植物性エキス</t>
    <rPh sb="0" eb="3">
      <t>ショクブツセイ</t>
    </rPh>
    <phoneticPr fontId="3"/>
  </si>
  <si>
    <t>油脂</t>
    <rPh sb="0" eb="2">
      <t>ユシ</t>
    </rPh>
    <phoneticPr fontId="3"/>
  </si>
  <si>
    <t>肉魚調製品</t>
    <rPh sb="0" eb="1">
      <t>ニク</t>
    </rPh>
    <rPh sb="1" eb="2">
      <t>サカナ</t>
    </rPh>
    <rPh sb="2" eb="4">
      <t>チョウセイ</t>
    </rPh>
    <rPh sb="4" eb="5">
      <t>ヒン</t>
    </rPh>
    <phoneticPr fontId="3"/>
  </si>
  <si>
    <t>砂糖類</t>
    <rPh sb="0" eb="2">
      <t>サトウ</t>
    </rPh>
    <rPh sb="2" eb="3">
      <t>タグイ</t>
    </rPh>
    <phoneticPr fontId="3"/>
  </si>
  <si>
    <t>ココア</t>
    <phoneticPr fontId="3"/>
  </si>
  <si>
    <t>穀類調製品</t>
    <rPh sb="0" eb="2">
      <t>コクルイ</t>
    </rPh>
    <rPh sb="2" eb="5">
      <t>チョウセイヒン</t>
    </rPh>
    <phoneticPr fontId="3"/>
  </si>
  <si>
    <t>野菜果実調製品</t>
    <rPh sb="0" eb="2">
      <t>ヤサイ</t>
    </rPh>
    <rPh sb="2" eb="4">
      <t>カジツ</t>
    </rPh>
    <rPh sb="4" eb="7">
      <t>チョウセイヒン</t>
    </rPh>
    <phoneticPr fontId="3"/>
  </si>
  <si>
    <t>各種調製食料品</t>
    <rPh sb="0" eb="2">
      <t>カクシュ</t>
    </rPh>
    <rPh sb="2" eb="4">
      <t>チョウセイ</t>
    </rPh>
    <rPh sb="4" eb="7">
      <t>ショクリョウヒン</t>
    </rPh>
    <phoneticPr fontId="3"/>
  </si>
  <si>
    <t>飲料</t>
    <rPh sb="0" eb="2">
      <t>インリョウ</t>
    </rPh>
    <phoneticPr fontId="3"/>
  </si>
  <si>
    <t>大豆ミール等</t>
    <rPh sb="0" eb="2">
      <t>ダイズ</t>
    </rPh>
    <rPh sb="5" eb="6">
      <t>トウ</t>
    </rPh>
    <phoneticPr fontId="3"/>
  </si>
  <si>
    <t>たばこ</t>
    <phoneticPr fontId="3"/>
  </si>
  <si>
    <t>33、35</t>
    <phoneticPr fontId="3"/>
  </si>
  <si>
    <t>精油、カゼイン等</t>
    <rPh sb="0" eb="2">
      <t>セイユ</t>
    </rPh>
    <rPh sb="7" eb="8">
      <t>トウ</t>
    </rPh>
    <phoneticPr fontId="3"/>
  </si>
  <si>
    <t>【輸入相手国別】</t>
    <rPh sb="1" eb="3">
      <t>ユニュウ</t>
    </rPh>
    <rPh sb="3" eb="5">
      <t>アイテ</t>
    </rPh>
    <rPh sb="5" eb="7">
      <t>コクベツ</t>
    </rPh>
    <phoneticPr fontId="3"/>
  </si>
  <si>
    <t>上位３か国計</t>
  </si>
  <si>
    <t>計</t>
    <rPh sb="0" eb="1">
      <t>ケイ</t>
    </rPh>
    <phoneticPr fontId="3"/>
  </si>
  <si>
    <t>人口</t>
    <rPh sb="0" eb="2">
      <t>ジンコウ</t>
    </rPh>
    <phoneticPr fontId="3"/>
  </si>
  <si>
    <t>1人当たり</t>
    <rPh sb="1" eb="2">
      <t>ヒト</t>
    </rPh>
    <rPh sb="2" eb="3">
      <t>ア</t>
    </rPh>
    <phoneticPr fontId="3"/>
  </si>
  <si>
    <t>１位</t>
    <phoneticPr fontId="3"/>
  </si>
  <si>
    <t>２位</t>
    <phoneticPr fontId="3"/>
  </si>
  <si>
    <t>３位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</si>
</sst>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);[Red]\(#,##0\)"/>
    <numFmt numFmtId="181" formatCode="#,##0.00_);[Red]\(#,##0.00\)"/>
    <numFmt numFmtId="184" formatCode="#,##0_ "/>
    <numFmt numFmtId="185" formatCode="0.00_ "/>
    <numFmt numFmtId="186" formatCode="#,##0.0000;[Red]\-#,##0.0000"/>
    <numFmt numFmtId="187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 applyAlignment="1">
      <alignment horizontal="right" vertical="center"/>
    </xf>
    <xf numFmtId="1" fontId="4" fillId="3" borderId="0" xfId="0" applyNumberFormat="1" applyFont="1" applyFill="1">
      <alignment vertical="center"/>
    </xf>
    <xf numFmtId="38" fontId="4" fillId="3" borderId="0" xfId="1" applyFont="1" applyFill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184" fontId="4" fillId="2" borderId="0" xfId="0" applyNumberFormat="1" applyFont="1" applyFill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0" applyNumberFormat="1" applyFont="1" applyFill="1">
      <alignment vertical="center"/>
    </xf>
    <xf numFmtId="38" fontId="4" fillId="2" borderId="0" xfId="1" applyFont="1" applyFill="1">
      <alignment vertical="center"/>
    </xf>
    <xf numFmtId="185" fontId="4" fillId="3" borderId="0" xfId="0" applyNumberFormat="1" applyFont="1" applyFill="1">
      <alignment vertical="center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38" fontId="4" fillId="0" borderId="0" xfId="1" applyFont="1">
      <alignment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181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6" fillId="4" borderId="0" xfId="2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0" xfId="0" applyNumberFormat="1" applyFont="1" applyFill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FF"/>
      <color rgb="FF993300"/>
      <color rgb="FFFF6600"/>
      <color rgb="FF00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0945347969989"/>
          <c:y val="6.0087251495651819E-2"/>
          <c:w val="0.80060249038524312"/>
          <c:h val="0.916936247198865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データ!$M$4</c:f>
              <c:strCache>
                <c:ptCount val="1"/>
                <c:pt idx="0">
                  <c:v>畜産物（第1､2､4類）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データ!$N$4:$V$4</c:f>
              <c:numCache>
                <c:formatCode>#,##0_);[Red]\(#,##0\)</c:formatCode>
                <c:ptCount val="9"/>
                <c:pt idx="0">
                  <c:v>46289.658872549066</c:v>
                </c:pt>
                <c:pt idx="1">
                  <c:v>42053.804087832257</c:v>
                </c:pt>
                <c:pt idx="2">
                  <c:v>36167.745415204852</c:v>
                </c:pt>
                <c:pt idx="3">
                  <c:v>37012.990988662503</c:v>
                </c:pt>
                <c:pt idx="4">
                  <c:v>7956.2586022615542</c:v>
                </c:pt>
                <c:pt idx="5">
                  <c:v>19707.093619745152</c:v>
                </c:pt>
                <c:pt idx="6">
                  <c:v>7343.1203237757654</c:v>
                </c:pt>
                <c:pt idx="7">
                  <c:v>3250.6459781621957</c:v>
                </c:pt>
                <c:pt idx="8">
                  <c:v>6962.8710538467603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1-44F1-9A2E-F2DA425B4CE1}"/>
            </c:ext>
          </c:extLst>
        </c:ser>
        <c:ser>
          <c:idx val="1"/>
          <c:order val="1"/>
          <c:tx>
            <c:strRef>
              <c:f>データ!$M$5</c:f>
              <c:strCache>
                <c:ptCount val="1"/>
                <c:pt idx="0">
                  <c:v>水産物（第3類）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データ!$N$5:$V$5</c:f>
              <c:numCache>
                <c:formatCode>#,##0_);[Red]\(#,##0\)</c:formatCode>
                <c:ptCount val="9"/>
                <c:pt idx="0">
                  <c:v>20690.495099748925</c:v>
                </c:pt>
                <c:pt idx="1">
                  <c:v>22970</c:v>
                </c:pt>
                <c:pt idx="2">
                  <c:v>24365.237804303575</c:v>
                </c:pt>
                <c:pt idx="3">
                  <c:v>34502.415795207897</c:v>
                </c:pt>
                <c:pt idx="4">
                  <c:v>6920.6274592381324</c:v>
                </c:pt>
                <c:pt idx="5">
                  <c:v>15453.32295810255</c:v>
                </c:pt>
                <c:pt idx="6">
                  <c:v>1914.2832813127784</c:v>
                </c:pt>
                <c:pt idx="7">
                  <c:v>2857.7933267464564</c:v>
                </c:pt>
                <c:pt idx="8">
                  <c:v>3308.461311050834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1-44F1-9A2E-F2DA425B4CE1}"/>
            </c:ext>
          </c:extLst>
        </c:ser>
        <c:ser>
          <c:idx val="2"/>
          <c:order val="2"/>
          <c:tx>
            <c:strRef>
              <c:f>データ!$M$6</c:f>
              <c:strCache>
                <c:ptCount val="1"/>
                <c:pt idx="0">
                  <c:v>野菜・果実（第7､8､20類）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データ!$N$6:$V$6</c:f>
              <c:numCache>
                <c:formatCode>#,##0_);[Red]\(#,##0\)</c:formatCode>
                <c:ptCount val="9"/>
                <c:pt idx="0">
                  <c:v>48031.569202677347</c:v>
                </c:pt>
                <c:pt idx="1">
                  <c:v>46652</c:v>
                </c:pt>
                <c:pt idx="2">
                  <c:v>44953.065528543062</c:v>
                </c:pt>
                <c:pt idx="3">
                  <c:v>51679.205144949316</c:v>
                </c:pt>
                <c:pt idx="4">
                  <c:v>9479.8421888800895</c:v>
                </c:pt>
                <c:pt idx="5">
                  <c:v>103233.61658823461</c:v>
                </c:pt>
                <c:pt idx="6">
                  <c:v>52871.009220000546</c:v>
                </c:pt>
                <c:pt idx="7">
                  <c:v>16653.82473615179</c:v>
                </c:pt>
                <c:pt idx="8">
                  <c:v>30920.854856688031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1-44F1-9A2E-F2DA425B4CE1}"/>
            </c:ext>
          </c:extLst>
        </c:ser>
        <c:ser>
          <c:idx val="3"/>
          <c:order val="3"/>
          <c:tx>
            <c:strRef>
              <c:f>データ!$M$7</c:f>
              <c:strCache>
                <c:ptCount val="1"/>
                <c:pt idx="0">
                  <c:v>穀類（第10､11､19類）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データ!$N$7:$V$7</c:f>
              <c:numCache>
                <c:formatCode>#,##0_);[Red]\(#,##0\)</c:formatCode>
                <c:ptCount val="9"/>
                <c:pt idx="0">
                  <c:v>470719.85001162573</c:v>
                </c:pt>
                <c:pt idx="1">
                  <c:v>457223</c:v>
                </c:pt>
                <c:pt idx="2">
                  <c:v>477182.24137121619</c:v>
                </c:pt>
                <c:pt idx="3">
                  <c:v>479327.63481057214</c:v>
                </c:pt>
                <c:pt idx="4">
                  <c:v>174830.83271842674</c:v>
                </c:pt>
                <c:pt idx="5">
                  <c:v>28595.313014914551</c:v>
                </c:pt>
                <c:pt idx="6">
                  <c:v>15403.946120652341</c:v>
                </c:pt>
                <c:pt idx="7">
                  <c:v>5825.3002426416961</c:v>
                </c:pt>
                <c:pt idx="8">
                  <c:v>4667.9607185550176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1-44F1-9A2E-F2DA425B4CE1}"/>
            </c:ext>
          </c:extLst>
        </c:ser>
        <c:ser>
          <c:idx val="4"/>
          <c:order val="4"/>
          <c:tx>
            <c:strRef>
              <c:f>データ!$M$8</c:f>
              <c:strCache>
                <c:ptCount val="1"/>
                <c:pt idx="0">
                  <c:v>油糧種子（第12類）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データ!$N$8:$V$8</c:f>
              <c:numCache>
                <c:formatCode>#,##0_);[Red]\(#,##0\)</c:formatCode>
                <c:ptCount val="9"/>
                <c:pt idx="0">
                  <c:v>154457.67635359353</c:v>
                </c:pt>
                <c:pt idx="1">
                  <c:v>151128</c:v>
                </c:pt>
                <c:pt idx="2">
                  <c:v>161474.58835585177</c:v>
                </c:pt>
                <c:pt idx="3">
                  <c:v>189569.75137585198</c:v>
                </c:pt>
                <c:pt idx="4">
                  <c:v>39654.20813269855</c:v>
                </c:pt>
                <c:pt idx="5">
                  <c:v>10422.283517185802</c:v>
                </c:pt>
                <c:pt idx="6">
                  <c:v>13408.720261740742</c:v>
                </c:pt>
                <c:pt idx="7">
                  <c:v>10391.129689790154</c:v>
                </c:pt>
                <c:pt idx="8">
                  <c:v>42237.123658461205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31-44F1-9A2E-F2DA425B4CE1}"/>
            </c:ext>
          </c:extLst>
        </c:ser>
        <c:ser>
          <c:idx val="5"/>
          <c:order val="5"/>
          <c:tx>
            <c:strRef>
              <c:f>データ!$M$9</c:f>
              <c:strCache>
                <c:ptCount val="1"/>
                <c:pt idx="0">
                  <c:v>砂糖類（第17類）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データ!$N$9:$V$9</c:f>
              <c:numCache>
                <c:formatCode>#,##0_);[Red]\(#,##0\)</c:formatCode>
                <c:ptCount val="9"/>
                <c:pt idx="0">
                  <c:v>11858.52073379204</c:v>
                </c:pt>
                <c:pt idx="1">
                  <c:v>12004</c:v>
                </c:pt>
                <c:pt idx="2">
                  <c:v>13623.292012314625</c:v>
                </c:pt>
                <c:pt idx="3">
                  <c:v>16781.890166972506</c:v>
                </c:pt>
                <c:pt idx="4">
                  <c:v>26585.106131358421</c:v>
                </c:pt>
                <c:pt idx="5">
                  <c:v>12906.333450155538</c:v>
                </c:pt>
                <c:pt idx="6">
                  <c:v>20687.139995630179</c:v>
                </c:pt>
                <c:pt idx="7">
                  <c:v>4140.5339029082561</c:v>
                </c:pt>
                <c:pt idx="8">
                  <c:v>1988.8336314436108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31-44F1-9A2E-F2DA425B4CE1}"/>
            </c:ext>
          </c:extLst>
        </c:ser>
        <c:ser>
          <c:idx val="6"/>
          <c:order val="6"/>
          <c:tx>
            <c:strRef>
              <c:f>データ!$M$10</c:f>
              <c:strCache>
                <c:ptCount val="1"/>
                <c:pt idx="0">
                  <c:v>コーヒー、茶、ココア（第9､18類）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データ!$N$10:$V$10</c:f>
              <c:numCache>
                <c:formatCode>#,##0_);[Red]\(#,##0\)</c:formatCode>
                <c:ptCount val="9"/>
                <c:pt idx="0">
                  <c:v>9695.0573668846373</c:v>
                </c:pt>
                <c:pt idx="1">
                  <c:v>10665</c:v>
                </c:pt>
                <c:pt idx="2">
                  <c:v>10034.873011304267</c:v>
                </c:pt>
                <c:pt idx="3">
                  <c:v>9752.975108714305</c:v>
                </c:pt>
                <c:pt idx="4">
                  <c:v>1547.3737001947939</c:v>
                </c:pt>
                <c:pt idx="5">
                  <c:v>24538.333473005478</c:v>
                </c:pt>
                <c:pt idx="6">
                  <c:v>5585.8175405046204</c:v>
                </c:pt>
                <c:pt idx="7">
                  <c:v>5547.8949810261111</c:v>
                </c:pt>
                <c:pt idx="8">
                  <c:v>13576.182236009252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31-44F1-9A2E-F2DA425B4CE1}"/>
            </c:ext>
          </c:extLst>
        </c:ser>
        <c:ser>
          <c:idx val="7"/>
          <c:order val="7"/>
          <c:tx>
            <c:strRef>
              <c:f>データ!$M$11</c:f>
              <c:strCache>
                <c:ptCount val="1"/>
                <c:pt idx="0">
                  <c:v>飲料（第22類）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データ!$N$11:$V$11</c:f>
              <c:numCache>
                <c:formatCode>#,##0_);[Red]\(#,##0\)</c:formatCode>
                <c:ptCount val="9"/>
                <c:pt idx="0">
                  <c:v>34772.77849807615</c:v>
                </c:pt>
                <c:pt idx="1">
                  <c:v>32463</c:v>
                </c:pt>
                <c:pt idx="2">
                  <c:v>28054.470871695808</c:v>
                </c:pt>
                <c:pt idx="3">
                  <c:v>17621.036178157425</c:v>
                </c:pt>
                <c:pt idx="4">
                  <c:v>3578.1320825933904</c:v>
                </c:pt>
                <c:pt idx="5">
                  <c:v>36211.02294253288</c:v>
                </c:pt>
                <c:pt idx="6">
                  <c:v>10852.552926990626</c:v>
                </c:pt>
                <c:pt idx="7">
                  <c:v>3838.074979853568</c:v>
                </c:pt>
                <c:pt idx="8">
                  <c:v>4898.9951897238498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31-44F1-9A2E-F2DA425B4CE1}"/>
            </c:ext>
          </c:extLst>
        </c:ser>
        <c:ser>
          <c:idx val="8"/>
          <c:order val="8"/>
          <c:tx>
            <c:strRef>
              <c:f>データ!$M$12</c:f>
              <c:strCache>
                <c:ptCount val="1"/>
                <c:pt idx="0">
                  <c:v>大豆ミール等（第23類）</c:v>
                </c:pt>
              </c:strCache>
            </c:strRef>
          </c:tx>
          <c:spPr>
            <a:pattFill prst="ltDn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データ!$N$12:$V$12</c:f>
              <c:numCache>
                <c:formatCode>#,##0_);[Red]\(#,##0\)</c:formatCode>
                <c:ptCount val="9"/>
                <c:pt idx="0">
                  <c:v>63959.632363197081</c:v>
                </c:pt>
                <c:pt idx="1">
                  <c:v>42846</c:v>
                </c:pt>
                <c:pt idx="2">
                  <c:v>48836.858568281888</c:v>
                </c:pt>
                <c:pt idx="3">
                  <c:v>42497.10696491479</c:v>
                </c:pt>
                <c:pt idx="4">
                  <c:v>36965.191794079023</c:v>
                </c:pt>
                <c:pt idx="5">
                  <c:v>6002.3123300160833</c:v>
                </c:pt>
                <c:pt idx="6">
                  <c:v>36903.275656108613</c:v>
                </c:pt>
                <c:pt idx="7">
                  <c:v>44587.440604408483</c:v>
                </c:pt>
                <c:pt idx="8">
                  <c:v>36935.414906091246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1-44F1-9A2E-F2DA425B4CE1}"/>
            </c:ext>
          </c:extLst>
        </c:ser>
        <c:ser>
          <c:idx val="9"/>
          <c:order val="9"/>
          <c:tx>
            <c:strRef>
              <c:f>データ!$M$13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データ!$N$2:$V$3</c:f>
              <c:multiLvlStrCache>
                <c:ptCount val="9"/>
                <c:lvl>
                  <c:pt idx="0">
                    <c:v>日  本</c:v>
                  </c:pt>
                  <c:pt idx="1">
                    <c:v>日  本</c:v>
                  </c:pt>
                  <c:pt idx="2">
                    <c:v>日  本</c:v>
                  </c:pt>
                  <c:pt idx="3">
                    <c:v>日  本</c:v>
                  </c:pt>
                  <c:pt idx="4">
                    <c:v>韓　国</c:v>
                  </c:pt>
                  <c:pt idx="5">
                    <c:v>アメリカ</c:v>
                  </c:pt>
                  <c:pt idx="6">
                    <c:v>イギリス</c:v>
                  </c:pt>
                  <c:pt idx="7">
                    <c:v>フランス</c:v>
                  </c:pt>
                  <c:pt idx="8">
                    <c:v>ドイツ</c:v>
                  </c:pt>
                </c:lvl>
                <c:lvl>
                  <c:pt idx="0">
                    <c:v>(2020)</c:v>
                  </c:pt>
                  <c:pt idx="1">
                    <c:v>(2016)</c:v>
                  </c:pt>
                  <c:pt idx="2">
                    <c:v>(2010)</c:v>
                  </c:pt>
                  <c:pt idx="3">
                    <c:v>（2001）</c:v>
                  </c:pt>
                </c:lvl>
              </c:multiLvlStrCache>
            </c:multiLvlStrRef>
          </c:cat>
          <c:val>
            <c:numRef>
              <c:f>データ!$N$13:$V$13</c:f>
              <c:numCache>
                <c:formatCode>#,##0_);[Red]\(#,##0\)</c:formatCode>
                <c:ptCount val="9"/>
                <c:pt idx="0">
                  <c:v>24574.596289775684</c:v>
                </c:pt>
                <c:pt idx="1">
                  <c:v>23314</c:v>
                </c:pt>
                <c:pt idx="2">
                  <c:v>22239.976895234198</c:v>
                </c:pt>
                <c:pt idx="3">
                  <c:v>21462.993465997279</c:v>
                </c:pt>
                <c:pt idx="4">
                  <c:v>9651.4271902692853</c:v>
                </c:pt>
                <c:pt idx="5">
                  <c:v>38751.368106107373</c:v>
                </c:pt>
                <c:pt idx="6">
                  <c:v>23016.134673283785</c:v>
                </c:pt>
                <c:pt idx="7">
                  <c:v>7314.3615583112987</c:v>
                </c:pt>
                <c:pt idx="8">
                  <c:v>26254.052304799436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31-44F1-9A2E-F2DA425B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33916832"/>
        <c:axId val="1433926912"/>
      </c:barChart>
      <c:catAx>
        <c:axId val="1433916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926912"/>
        <c:crosses val="autoZero"/>
        <c:auto val="1"/>
        <c:lblAlgn val="ctr"/>
        <c:lblOffset val="100"/>
        <c:noMultiLvlLbl val="0"/>
      </c:catAx>
      <c:valAx>
        <c:axId val="1433926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9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9075565629522"/>
          <c:y val="0.58694385395037119"/>
          <c:w val="0.32609244343704785"/>
          <c:h val="0.41305614604962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3764C4-4BE6-4D87-8269-2C36D134B613}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688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181F7-CDB6-9787-CB1A-E2F6F6A2F6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B3B3-3D65-4A81-A0B8-5C3F49D5E89F}">
  <dimension ref="A1:AJ252"/>
  <sheetViews>
    <sheetView tabSelected="1" topLeftCell="A25" workbookViewId="0">
      <selection activeCell="D19" sqref="D19"/>
    </sheetView>
  </sheetViews>
  <sheetFormatPr defaultRowHeight="13" x14ac:dyDescent="0.55000000000000004"/>
  <cols>
    <col min="1" max="1" width="9.75" style="1" customWidth="1"/>
    <col min="2" max="2" width="16.75" style="1" customWidth="1"/>
    <col min="3" max="10" width="8.33203125" style="1" customWidth="1"/>
    <col min="11" max="11" width="8.6640625" style="1"/>
    <col min="12" max="12" width="2.4140625" style="1" customWidth="1"/>
    <col min="13" max="13" width="24.4140625" style="2" customWidth="1"/>
    <col min="14" max="17" width="8.6640625" style="1"/>
    <col min="18" max="22" width="8.33203125" style="1" bestFit="1" customWidth="1"/>
    <col min="23" max="23" width="2.4140625" style="1" customWidth="1"/>
    <col min="24" max="26" width="8.6640625" style="1"/>
    <col min="27" max="32" width="8.33203125" style="1" bestFit="1" customWidth="1"/>
    <col min="33" max="33" width="2.4140625" style="1" customWidth="1"/>
    <col min="34" max="256" width="8.6640625" style="1"/>
    <col min="257" max="257" width="9.75" style="1" customWidth="1"/>
    <col min="258" max="258" width="12.83203125" style="1" customWidth="1"/>
    <col min="259" max="266" width="8.33203125" style="1" customWidth="1"/>
    <col min="267" max="267" width="8.6640625" style="1"/>
    <col min="268" max="268" width="2.4140625" style="1" customWidth="1"/>
    <col min="269" max="269" width="24.4140625" style="1" customWidth="1"/>
    <col min="270" max="273" width="8.6640625" style="1"/>
    <col min="274" max="278" width="8.33203125" style="1" bestFit="1" customWidth="1"/>
    <col min="279" max="279" width="2.4140625" style="1" customWidth="1"/>
    <col min="280" max="282" width="8.6640625" style="1"/>
    <col min="283" max="288" width="8.33203125" style="1" bestFit="1" customWidth="1"/>
    <col min="289" max="289" width="2.4140625" style="1" customWidth="1"/>
    <col min="290" max="512" width="8.6640625" style="1"/>
    <col min="513" max="513" width="9.75" style="1" customWidth="1"/>
    <col min="514" max="514" width="12.83203125" style="1" customWidth="1"/>
    <col min="515" max="522" width="8.33203125" style="1" customWidth="1"/>
    <col min="523" max="523" width="8.6640625" style="1"/>
    <col min="524" max="524" width="2.4140625" style="1" customWidth="1"/>
    <col min="525" max="525" width="24.4140625" style="1" customWidth="1"/>
    <col min="526" max="529" width="8.6640625" style="1"/>
    <col min="530" max="534" width="8.33203125" style="1" bestFit="1" customWidth="1"/>
    <col min="535" max="535" width="2.4140625" style="1" customWidth="1"/>
    <col min="536" max="538" width="8.6640625" style="1"/>
    <col min="539" max="544" width="8.33203125" style="1" bestFit="1" customWidth="1"/>
    <col min="545" max="545" width="2.4140625" style="1" customWidth="1"/>
    <col min="546" max="768" width="8.6640625" style="1"/>
    <col min="769" max="769" width="9.75" style="1" customWidth="1"/>
    <col min="770" max="770" width="12.83203125" style="1" customWidth="1"/>
    <col min="771" max="778" width="8.33203125" style="1" customWidth="1"/>
    <col min="779" max="779" width="8.6640625" style="1"/>
    <col min="780" max="780" width="2.4140625" style="1" customWidth="1"/>
    <col min="781" max="781" width="24.4140625" style="1" customWidth="1"/>
    <col min="782" max="785" width="8.6640625" style="1"/>
    <col min="786" max="790" width="8.33203125" style="1" bestFit="1" customWidth="1"/>
    <col min="791" max="791" width="2.4140625" style="1" customWidth="1"/>
    <col min="792" max="794" width="8.6640625" style="1"/>
    <col min="795" max="800" width="8.33203125" style="1" bestFit="1" customWidth="1"/>
    <col min="801" max="801" width="2.4140625" style="1" customWidth="1"/>
    <col min="802" max="1024" width="8.6640625" style="1"/>
    <col min="1025" max="1025" width="9.75" style="1" customWidth="1"/>
    <col min="1026" max="1026" width="12.83203125" style="1" customWidth="1"/>
    <col min="1027" max="1034" width="8.33203125" style="1" customWidth="1"/>
    <col min="1035" max="1035" width="8.6640625" style="1"/>
    <col min="1036" max="1036" width="2.4140625" style="1" customWidth="1"/>
    <col min="1037" max="1037" width="24.4140625" style="1" customWidth="1"/>
    <col min="1038" max="1041" width="8.6640625" style="1"/>
    <col min="1042" max="1046" width="8.33203125" style="1" bestFit="1" customWidth="1"/>
    <col min="1047" max="1047" width="2.4140625" style="1" customWidth="1"/>
    <col min="1048" max="1050" width="8.6640625" style="1"/>
    <col min="1051" max="1056" width="8.33203125" style="1" bestFit="1" customWidth="1"/>
    <col min="1057" max="1057" width="2.4140625" style="1" customWidth="1"/>
    <col min="1058" max="1280" width="8.6640625" style="1"/>
    <col min="1281" max="1281" width="9.75" style="1" customWidth="1"/>
    <col min="1282" max="1282" width="12.83203125" style="1" customWidth="1"/>
    <col min="1283" max="1290" width="8.33203125" style="1" customWidth="1"/>
    <col min="1291" max="1291" width="8.6640625" style="1"/>
    <col min="1292" max="1292" width="2.4140625" style="1" customWidth="1"/>
    <col min="1293" max="1293" width="24.4140625" style="1" customWidth="1"/>
    <col min="1294" max="1297" width="8.6640625" style="1"/>
    <col min="1298" max="1302" width="8.33203125" style="1" bestFit="1" customWidth="1"/>
    <col min="1303" max="1303" width="2.4140625" style="1" customWidth="1"/>
    <col min="1304" max="1306" width="8.6640625" style="1"/>
    <col min="1307" max="1312" width="8.33203125" style="1" bestFit="1" customWidth="1"/>
    <col min="1313" max="1313" width="2.4140625" style="1" customWidth="1"/>
    <col min="1314" max="1536" width="8.6640625" style="1"/>
    <col min="1537" max="1537" width="9.75" style="1" customWidth="1"/>
    <col min="1538" max="1538" width="12.83203125" style="1" customWidth="1"/>
    <col min="1539" max="1546" width="8.33203125" style="1" customWidth="1"/>
    <col min="1547" max="1547" width="8.6640625" style="1"/>
    <col min="1548" max="1548" width="2.4140625" style="1" customWidth="1"/>
    <col min="1549" max="1549" width="24.4140625" style="1" customWidth="1"/>
    <col min="1550" max="1553" width="8.6640625" style="1"/>
    <col min="1554" max="1558" width="8.33203125" style="1" bestFit="1" customWidth="1"/>
    <col min="1559" max="1559" width="2.4140625" style="1" customWidth="1"/>
    <col min="1560" max="1562" width="8.6640625" style="1"/>
    <col min="1563" max="1568" width="8.33203125" style="1" bestFit="1" customWidth="1"/>
    <col min="1569" max="1569" width="2.4140625" style="1" customWidth="1"/>
    <col min="1570" max="1792" width="8.6640625" style="1"/>
    <col min="1793" max="1793" width="9.75" style="1" customWidth="1"/>
    <col min="1794" max="1794" width="12.83203125" style="1" customWidth="1"/>
    <col min="1795" max="1802" width="8.33203125" style="1" customWidth="1"/>
    <col min="1803" max="1803" width="8.6640625" style="1"/>
    <col min="1804" max="1804" width="2.4140625" style="1" customWidth="1"/>
    <col min="1805" max="1805" width="24.4140625" style="1" customWidth="1"/>
    <col min="1806" max="1809" width="8.6640625" style="1"/>
    <col min="1810" max="1814" width="8.33203125" style="1" bestFit="1" customWidth="1"/>
    <col min="1815" max="1815" width="2.4140625" style="1" customWidth="1"/>
    <col min="1816" max="1818" width="8.6640625" style="1"/>
    <col min="1819" max="1824" width="8.33203125" style="1" bestFit="1" customWidth="1"/>
    <col min="1825" max="1825" width="2.4140625" style="1" customWidth="1"/>
    <col min="1826" max="2048" width="8.6640625" style="1"/>
    <col min="2049" max="2049" width="9.75" style="1" customWidth="1"/>
    <col min="2050" max="2050" width="12.83203125" style="1" customWidth="1"/>
    <col min="2051" max="2058" width="8.33203125" style="1" customWidth="1"/>
    <col min="2059" max="2059" width="8.6640625" style="1"/>
    <col min="2060" max="2060" width="2.4140625" style="1" customWidth="1"/>
    <col min="2061" max="2061" width="24.4140625" style="1" customWidth="1"/>
    <col min="2062" max="2065" width="8.6640625" style="1"/>
    <col min="2066" max="2070" width="8.33203125" style="1" bestFit="1" customWidth="1"/>
    <col min="2071" max="2071" width="2.4140625" style="1" customWidth="1"/>
    <col min="2072" max="2074" width="8.6640625" style="1"/>
    <col min="2075" max="2080" width="8.33203125" style="1" bestFit="1" customWidth="1"/>
    <col min="2081" max="2081" width="2.4140625" style="1" customWidth="1"/>
    <col min="2082" max="2304" width="8.6640625" style="1"/>
    <col min="2305" max="2305" width="9.75" style="1" customWidth="1"/>
    <col min="2306" max="2306" width="12.83203125" style="1" customWidth="1"/>
    <col min="2307" max="2314" width="8.33203125" style="1" customWidth="1"/>
    <col min="2315" max="2315" width="8.6640625" style="1"/>
    <col min="2316" max="2316" width="2.4140625" style="1" customWidth="1"/>
    <col min="2317" max="2317" width="24.4140625" style="1" customWidth="1"/>
    <col min="2318" max="2321" width="8.6640625" style="1"/>
    <col min="2322" max="2326" width="8.33203125" style="1" bestFit="1" customWidth="1"/>
    <col min="2327" max="2327" width="2.4140625" style="1" customWidth="1"/>
    <col min="2328" max="2330" width="8.6640625" style="1"/>
    <col min="2331" max="2336" width="8.33203125" style="1" bestFit="1" customWidth="1"/>
    <col min="2337" max="2337" width="2.4140625" style="1" customWidth="1"/>
    <col min="2338" max="2560" width="8.6640625" style="1"/>
    <col min="2561" max="2561" width="9.75" style="1" customWidth="1"/>
    <col min="2562" max="2562" width="12.83203125" style="1" customWidth="1"/>
    <col min="2563" max="2570" width="8.33203125" style="1" customWidth="1"/>
    <col min="2571" max="2571" width="8.6640625" style="1"/>
    <col min="2572" max="2572" width="2.4140625" style="1" customWidth="1"/>
    <col min="2573" max="2573" width="24.4140625" style="1" customWidth="1"/>
    <col min="2574" max="2577" width="8.6640625" style="1"/>
    <col min="2578" max="2582" width="8.33203125" style="1" bestFit="1" customWidth="1"/>
    <col min="2583" max="2583" width="2.4140625" style="1" customWidth="1"/>
    <col min="2584" max="2586" width="8.6640625" style="1"/>
    <col min="2587" max="2592" width="8.33203125" style="1" bestFit="1" customWidth="1"/>
    <col min="2593" max="2593" width="2.4140625" style="1" customWidth="1"/>
    <col min="2594" max="2816" width="8.6640625" style="1"/>
    <col min="2817" max="2817" width="9.75" style="1" customWidth="1"/>
    <col min="2818" max="2818" width="12.83203125" style="1" customWidth="1"/>
    <col min="2819" max="2826" width="8.33203125" style="1" customWidth="1"/>
    <col min="2827" max="2827" width="8.6640625" style="1"/>
    <col min="2828" max="2828" width="2.4140625" style="1" customWidth="1"/>
    <col min="2829" max="2829" width="24.4140625" style="1" customWidth="1"/>
    <col min="2830" max="2833" width="8.6640625" style="1"/>
    <col min="2834" max="2838" width="8.33203125" style="1" bestFit="1" customWidth="1"/>
    <col min="2839" max="2839" width="2.4140625" style="1" customWidth="1"/>
    <col min="2840" max="2842" width="8.6640625" style="1"/>
    <col min="2843" max="2848" width="8.33203125" style="1" bestFit="1" customWidth="1"/>
    <col min="2849" max="2849" width="2.4140625" style="1" customWidth="1"/>
    <col min="2850" max="3072" width="8.6640625" style="1"/>
    <col min="3073" max="3073" width="9.75" style="1" customWidth="1"/>
    <col min="3074" max="3074" width="12.83203125" style="1" customWidth="1"/>
    <col min="3075" max="3082" width="8.33203125" style="1" customWidth="1"/>
    <col min="3083" max="3083" width="8.6640625" style="1"/>
    <col min="3084" max="3084" width="2.4140625" style="1" customWidth="1"/>
    <col min="3085" max="3085" width="24.4140625" style="1" customWidth="1"/>
    <col min="3086" max="3089" width="8.6640625" style="1"/>
    <col min="3090" max="3094" width="8.33203125" style="1" bestFit="1" customWidth="1"/>
    <col min="3095" max="3095" width="2.4140625" style="1" customWidth="1"/>
    <col min="3096" max="3098" width="8.6640625" style="1"/>
    <col min="3099" max="3104" width="8.33203125" style="1" bestFit="1" customWidth="1"/>
    <col min="3105" max="3105" width="2.4140625" style="1" customWidth="1"/>
    <col min="3106" max="3328" width="8.6640625" style="1"/>
    <col min="3329" max="3329" width="9.75" style="1" customWidth="1"/>
    <col min="3330" max="3330" width="12.83203125" style="1" customWidth="1"/>
    <col min="3331" max="3338" width="8.33203125" style="1" customWidth="1"/>
    <col min="3339" max="3339" width="8.6640625" style="1"/>
    <col min="3340" max="3340" width="2.4140625" style="1" customWidth="1"/>
    <col min="3341" max="3341" width="24.4140625" style="1" customWidth="1"/>
    <col min="3342" max="3345" width="8.6640625" style="1"/>
    <col min="3346" max="3350" width="8.33203125" style="1" bestFit="1" customWidth="1"/>
    <col min="3351" max="3351" width="2.4140625" style="1" customWidth="1"/>
    <col min="3352" max="3354" width="8.6640625" style="1"/>
    <col min="3355" max="3360" width="8.33203125" style="1" bestFit="1" customWidth="1"/>
    <col min="3361" max="3361" width="2.4140625" style="1" customWidth="1"/>
    <col min="3362" max="3584" width="8.6640625" style="1"/>
    <col min="3585" max="3585" width="9.75" style="1" customWidth="1"/>
    <col min="3586" max="3586" width="12.83203125" style="1" customWidth="1"/>
    <col min="3587" max="3594" width="8.33203125" style="1" customWidth="1"/>
    <col min="3595" max="3595" width="8.6640625" style="1"/>
    <col min="3596" max="3596" width="2.4140625" style="1" customWidth="1"/>
    <col min="3597" max="3597" width="24.4140625" style="1" customWidth="1"/>
    <col min="3598" max="3601" width="8.6640625" style="1"/>
    <col min="3602" max="3606" width="8.33203125" style="1" bestFit="1" customWidth="1"/>
    <col min="3607" max="3607" width="2.4140625" style="1" customWidth="1"/>
    <col min="3608" max="3610" width="8.6640625" style="1"/>
    <col min="3611" max="3616" width="8.33203125" style="1" bestFit="1" customWidth="1"/>
    <col min="3617" max="3617" width="2.4140625" style="1" customWidth="1"/>
    <col min="3618" max="3840" width="8.6640625" style="1"/>
    <col min="3841" max="3841" width="9.75" style="1" customWidth="1"/>
    <col min="3842" max="3842" width="12.83203125" style="1" customWidth="1"/>
    <col min="3843" max="3850" width="8.33203125" style="1" customWidth="1"/>
    <col min="3851" max="3851" width="8.6640625" style="1"/>
    <col min="3852" max="3852" width="2.4140625" style="1" customWidth="1"/>
    <col min="3853" max="3853" width="24.4140625" style="1" customWidth="1"/>
    <col min="3854" max="3857" width="8.6640625" style="1"/>
    <col min="3858" max="3862" width="8.33203125" style="1" bestFit="1" customWidth="1"/>
    <col min="3863" max="3863" width="2.4140625" style="1" customWidth="1"/>
    <col min="3864" max="3866" width="8.6640625" style="1"/>
    <col min="3867" max="3872" width="8.33203125" style="1" bestFit="1" customWidth="1"/>
    <col min="3873" max="3873" width="2.4140625" style="1" customWidth="1"/>
    <col min="3874" max="4096" width="8.6640625" style="1"/>
    <col min="4097" max="4097" width="9.75" style="1" customWidth="1"/>
    <col min="4098" max="4098" width="12.83203125" style="1" customWidth="1"/>
    <col min="4099" max="4106" width="8.33203125" style="1" customWidth="1"/>
    <col min="4107" max="4107" width="8.6640625" style="1"/>
    <col min="4108" max="4108" width="2.4140625" style="1" customWidth="1"/>
    <col min="4109" max="4109" width="24.4140625" style="1" customWidth="1"/>
    <col min="4110" max="4113" width="8.6640625" style="1"/>
    <col min="4114" max="4118" width="8.33203125" style="1" bestFit="1" customWidth="1"/>
    <col min="4119" max="4119" width="2.4140625" style="1" customWidth="1"/>
    <col min="4120" max="4122" width="8.6640625" style="1"/>
    <col min="4123" max="4128" width="8.33203125" style="1" bestFit="1" customWidth="1"/>
    <col min="4129" max="4129" width="2.4140625" style="1" customWidth="1"/>
    <col min="4130" max="4352" width="8.6640625" style="1"/>
    <col min="4353" max="4353" width="9.75" style="1" customWidth="1"/>
    <col min="4354" max="4354" width="12.83203125" style="1" customWidth="1"/>
    <col min="4355" max="4362" width="8.33203125" style="1" customWidth="1"/>
    <col min="4363" max="4363" width="8.6640625" style="1"/>
    <col min="4364" max="4364" width="2.4140625" style="1" customWidth="1"/>
    <col min="4365" max="4365" width="24.4140625" style="1" customWidth="1"/>
    <col min="4366" max="4369" width="8.6640625" style="1"/>
    <col min="4370" max="4374" width="8.33203125" style="1" bestFit="1" customWidth="1"/>
    <col min="4375" max="4375" width="2.4140625" style="1" customWidth="1"/>
    <col min="4376" max="4378" width="8.6640625" style="1"/>
    <col min="4379" max="4384" width="8.33203125" style="1" bestFit="1" customWidth="1"/>
    <col min="4385" max="4385" width="2.4140625" style="1" customWidth="1"/>
    <col min="4386" max="4608" width="8.6640625" style="1"/>
    <col min="4609" max="4609" width="9.75" style="1" customWidth="1"/>
    <col min="4610" max="4610" width="12.83203125" style="1" customWidth="1"/>
    <col min="4611" max="4618" width="8.33203125" style="1" customWidth="1"/>
    <col min="4619" max="4619" width="8.6640625" style="1"/>
    <col min="4620" max="4620" width="2.4140625" style="1" customWidth="1"/>
    <col min="4621" max="4621" width="24.4140625" style="1" customWidth="1"/>
    <col min="4622" max="4625" width="8.6640625" style="1"/>
    <col min="4626" max="4630" width="8.33203125" style="1" bestFit="1" customWidth="1"/>
    <col min="4631" max="4631" width="2.4140625" style="1" customWidth="1"/>
    <col min="4632" max="4634" width="8.6640625" style="1"/>
    <col min="4635" max="4640" width="8.33203125" style="1" bestFit="1" customWidth="1"/>
    <col min="4641" max="4641" width="2.4140625" style="1" customWidth="1"/>
    <col min="4642" max="4864" width="8.6640625" style="1"/>
    <col min="4865" max="4865" width="9.75" style="1" customWidth="1"/>
    <col min="4866" max="4866" width="12.83203125" style="1" customWidth="1"/>
    <col min="4867" max="4874" width="8.33203125" style="1" customWidth="1"/>
    <col min="4875" max="4875" width="8.6640625" style="1"/>
    <col min="4876" max="4876" width="2.4140625" style="1" customWidth="1"/>
    <col min="4877" max="4877" width="24.4140625" style="1" customWidth="1"/>
    <col min="4878" max="4881" width="8.6640625" style="1"/>
    <col min="4882" max="4886" width="8.33203125" style="1" bestFit="1" customWidth="1"/>
    <col min="4887" max="4887" width="2.4140625" style="1" customWidth="1"/>
    <col min="4888" max="4890" width="8.6640625" style="1"/>
    <col min="4891" max="4896" width="8.33203125" style="1" bestFit="1" customWidth="1"/>
    <col min="4897" max="4897" width="2.4140625" style="1" customWidth="1"/>
    <col min="4898" max="5120" width="8.6640625" style="1"/>
    <col min="5121" max="5121" width="9.75" style="1" customWidth="1"/>
    <col min="5122" max="5122" width="12.83203125" style="1" customWidth="1"/>
    <col min="5123" max="5130" width="8.33203125" style="1" customWidth="1"/>
    <col min="5131" max="5131" width="8.6640625" style="1"/>
    <col min="5132" max="5132" width="2.4140625" style="1" customWidth="1"/>
    <col min="5133" max="5133" width="24.4140625" style="1" customWidth="1"/>
    <col min="5134" max="5137" width="8.6640625" style="1"/>
    <col min="5138" max="5142" width="8.33203125" style="1" bestFit="1" customWidth="1"/>
    <col min="5143" max="5143" width="2.4140625" style="1" customWidth="1"/>
    <col min="5144" max="5146" width="8.6640625" style="1"/>
    <col min="5147" max="5152" width="8.33203125" style="1" bestFit="1" customWidth="1"/>
    <col min="5153" max="5153" width="2.4140625" style="1" customWidth="1"/>
    <col min="5154" max="5376" width="8.6640625" style="1"/>
    <col min="5377" max="5377" width="9.75" style="1" customWidth="1"/>
    <col min="5378" max="5378" width="12.83203125" style="1" customWidth="1"/>
    <col min="5379" max="5386" width="8.33203125" style="1" customWidth="1"/>
    <col min="5387" max="5387" width="8.6640625" style="1"/>
    <col min="5388" max="5388" width="2.4140625" style="1" customWidth="1"/>
    <col min="5389" max="5389" width="24.4140625" style="1" customWidth="1"/>
    <col min="5390" max="5393" width="8.6640625" style="1"/>
    <col min="5394" max="5398" width="8.33203125" style="1" bestFit="1" customWidth="1"/>
    <col min="5399" max="5399" width="2.4140625" style="1" customWidth="1"/>
    <col min="5400" max="5402" width="8.6640625" style="1"/>
    <col min="5403" max="5408" width="8.33203125" style="1" bestFit="1" customWidth="1"/>
    <col min="5409" max="5409" width="2.4140625" style="1" customWidth="1"/>
    <col min="5410" max="5632" width="8.6640625" style="1"/>
    <col min="5633" max="5633" width="9.75" style="1" customWidth="1"/>
    <col min="5634" max="5634" width="12.83203125" style="1" customWidth="1"/>
    <col min="5635" max="5642" width="8.33203125" style="1" customWidth="1"/>
    <col min="5643" max="5643" width="8.6640625" style="1"/>
    <col min="5644" max="5644" width="2.4140625" style="1" customWidth="1"/>
    <col min="5645" max="5645" width="24.4140625" style="1" customWidth="1"/>
    <col min="5646" max="5649" width="8.6640625" style="1"/>
    <col min="5650" max="5654" width="8.33203125" style="1" bestFit="1" customWidth="1"/>
    <col min="5655" max="5655" width="2.4140625" style="1" customWidth="1"/>
    <col min="5656" max="5658" width="8.6640625" style="1"/>
    <col min="5659" max="5664" width="8.33203125" style="1" bestFit="1" customWidth="1"/>
    <col min="5665" max="5665" width="2.4140625" style="1" customWidth="1"/>
    <col min="5666" max="5888" width="8.6640625" style="1"/>
    <col min="5889" max="5889" width="9.75" style="1" customWidth="1"/>
    <col min="5890" max="5890" width="12.83203125" style="1" customWidth="1"/>
    <col min="5891" max="5898" width="8.33203125" style="1" customWidth="1"/>
    <col min="5899" max="5899" width="8.6640625" style="1"/>
    <col min="5900" max="5900" width="2.4140625" style="1" customWidth="1"/>
    <col min="5901" max="5901" width="24.4140625" style="1" customWidth="1"/>
    <col min="5902" max="5905" width="8.6640625" style="1"/>
    <col min="5906" max="5910" width="8.33203125" style="1" bestFit="1" customWidth="1"/>
    <col min="5911" max="5911" width="2.4140625" style="1" customWidth="1"/>
    <col min="5912" max="5914" width="8.6640625" style="1"/>
    <col min="5915" max="5920" width="8.33203125" style="1" bestFit="1" customWidth="1"/>
    <col min="5921" max="5921" width="2.4140625" style="1" customWidth="1"/>
    <col min="5922" max="6144" width="8.6640625" style="1"/>
    <col min="6145" max="6145" width="9.75" style="1" customWidth="1"/>
    <col min="6146" max="6146" width="12.83203125" style="1" customWidth="1"/>
    <col min="6147" max="6154" width="8.33203125" style="1" customWidth="1"/>
    <col min="6155" max="6155" width="8.6640625" style="1"/>
    <col min="6156" max="6156" width="2.4140625" style="1" customWidth="1"/>
    <col min="6157" max="6157" width="24.4140625" style="1" customWidth="1"/>
    <col min="6158" max="6161" width="8.6640625" style="1"/>
    <col min="6162" max="6166" width="8.33203125" style="1" bestFit="1" customWidth="1"/>
    <col min="6167" max="6167" width="2.4140625" style="1" customWidth="1"/>
    <col min="6168" max="6170" width="8.6640625" style="1"/>
    <col min="6171" max="6176" width="8.33203125" style="1" bestFit="1" customWidth="1"/>
    <col min="6177" max="6177" width="2.4140625" style="1" customWidth="1"/>
    <col min="6178" max="6400" width="8.6640625" style="1"/>
    <col min="6401" max="6401" width="9.75" style="1" customWidth="1"/>
    <col min="6402" max="6402" width="12.83203125" style="1" customWidth="1"/>
    <col min="6403" max="6410" width="8.33203125" style="1" customWidth="1"/>
    <col min="6411" max="6411" width="8.6640625" style="1"/>
    <col min="6412" max="6412" width="2.4140625" style="1" customWidth="1"/>
    <col min="6413" max="6413" width="24.4140625" style="1" customWidth="1"/>
    <col min="6414" max="6417" width="8.6640625" style="1"/>
    <col min="6418" max="6422" width="8.33203125" style="1" bestFit="1" customWidth="1"/>
    <col min="6423" max="6423" width="2.4140625" style="1" customWidth="1"/>
    <col min="6424" max="6426" width="8.6640625" style="1"/>
    <col min="6427" max="6432" width="8.33203125" style="1" bestFit="1" customWidth="1"/>
    <col min="6433" max="6433" width="2.4140625" style="1" customWidth="1"/>
    <col min="6434" max="6656" width="8.6640625" style="1"/>
    <col min="6657" max="6657" width="9.75" style="1" customWidth="1"/>
    <col min="6658" max="6658" width="12.83203125" style="1" customWidth="1"/>
    <col min="6659" max="6666" width="8.33203125" style="1" customWidth="1"/>
    <col min="6667" max="6667" width="8.6640625" style="1"/>
    <col min="6668" max="6668" width="2.4140625" style="1" customWidth="1"/>
    <col min="6669" max="6669" width="24.4140625" style="1" customWidth="1"/>
    <col min="6670" max="6673" width="8.6640625" style="1"/>
    <col min="6674" max="6678" width="8.33203125" style="1" bestFit="1" customWidth="1"/>
    <col min="6679" max="6679" width="2.4140625" style="1" customWidth="1"/>
    <col min="6680" max="6682" width="8.6640625" style="1"/>
    <col min="6683" max="6688" width="8.33203125" style="1" bestFit="1" customWidth="1"/>
    <col min="6689" max="6689" width="2.4140625" style="1" customWidth="1"/>
    <col min="6690" max="6912" width="8.6640625" style="1"/>
    <col min="6913" max="6913" width="9.75" style="1" customWidth="1"/>
    <col min="6914" max="6914" width="12.83203125" style="1" customWidth="1"/>
    <col min="6915" max="6922" width="8.33203125" style="1" customWidth="1"/>
    <col min="6923" max="6923" width="8.6640625" style="1"/>
    <col min="6924" max="6924" width="2.4140625" style="1" customWidth="1"/>
    <col min="6925" max="6925" width="24.4140625" style="1" customWidth="1"/>
    <col min="6926" max="6929" width="8.6640625" style="1"/>
    <col min="6930" max="6934" width="8.33203125" style="1" bestFit="1" customWidth="1"/>
    <col min="6935" max="6935" width="2.4140625" style="1" customWidth="1"/>
    <col min="6936" max="6938" width="8.6640625" style="1"/>
    <col min="6939" max="6944" width="8.33203125" style="1" bestFit="1" customWidth="1"/>
    <col min="6945" max="6945" width="2.4140625" style="1" customWidth="1"/>
    <col min="6946" max="7168" width="8.6640625" style="1"/>
    <col min="7169" max="7169" width="9.75" style="1" customWidth="1"/>
    <col min="7170" max="7170" width="12.83203125" style="1" customWidth="1"/>
    <col min="7171" max="7178" width="8.33203125" style="1" customWidth="1"/>
    <col min="7179" max="7179" width="8.6640625" style="1"/>
    <col min="7180" max="7180" width="2.4140625" style="1" customWidth="1"/>
    <col min="7181" max="7181" width="24.4140625" style="1" customWidth="1"/>
    <col min="7182" max="7185" width="8.6640625" style="1"/>
    <col min="7186" max="7190" width="8.33203125" style="1" bestFit="1" customWidth="1"/>
    <col min="7191" max="7191" width="2.4140625" style="1" customWidth="1"/>
    <col min="7192" max="7194" width="8.6640625" style="1"/>
    <col min="7195" max="7200" width="8.33203125" style="1" bestFit="1" customWidth="1"/>
    <col min="7201" max="7201" width="2.4140625" style="1" customWidth="1"/>
    <col min="7202" max="7424" width="8.6640625" style="1"/>
    <col min="7425" max="7425" width="9.75" style="1" customWidth="1"/>
    <col min="7426" max="7426" width="12.83203125" style="1" customWidth="1"/>
    <col min="7427" max="7434" width="8.33203125" style="1" customWidth="1"/>
    <col min="7435" max="7435" width="8.6640625" style="1"/>
    <col min="7436" max="7436" width="2.4140625" style="1" customWidth="1"/>
    <col min="7437" max="7437" width="24.4140625" style="1" customWidth="1"/>
    <col min="7438" max="7441" width="8.6640625" style="1"/>
    <col min="7442" max="7446" width="8.33203125" style="1" bestFit="1" customWidth="1"/>
    <col min="7447" max="7447" width="2.4140625" style="1" customWidth="1"/>
    <col min="7448" max="7450" width="8.6640625" style="1"/>
    <col min="7451" max="7456" width="8.33203125" style="1" bestFit="1" customWidth="1"/>
    <col min="7457" max="7457" width="2.4140625" style="1" customWidth="1"/>
    <col min="7458" max="7680" width="8.6640625" style="1"/>
    <col min="7681" max="7681" width="9.75" style="1" customWidth="1"/>
    <col min="7682" max="7682" width="12.83203125" style="1" customWidth="1"/>
    <col min="7683" max="7690" width="8.33203125" style="1" customWidth="1"/>
    <col min="7691" max="7691" width="8.6640625" style="1"/>
    <col min="7692" max="7692" width="2.4140625" style="1" customWidth="1"/>
    <col min="7693" max="7693" width="24.4140625" style="1" customWidth="1"/>
    <col min="7694" max="7697" width="8.6640625" style="1"/>
    <col min="7698" max="7702" width="8.33203125" style="1" bestFit="1" customWidth="1"/>
    <col min="7703" max="7703" width="2.4140625" style="1" customWidth="1"/>
    <col min="7704" max="7706" width="8.6640625" style="1"/>
    <col min="7707" max="7712" width="8.33203125" style="1" bestFit="1" customWidth="1"/>
    <col min="7713" max="7713" width="2.4140625" style="1" customWidth="1"/>
    <col min="7714" max="7936" width="8.6640625" style="1"/>
    <col min="7937" max="7937" width="9.75" style="1" customWidth="1"/>
    <col min="7938" max="7938" width="12.83203125" style="1" customWidth="1"/>
    <col min="7939" max="7946" width="8.33203125" style="1" customWidth="1"/>
    <col min="7947" max="7947" width="8.6640625" style="1"/>
    <col min="7948" max="7948" width="2.4140625" style="1" customWidth="1"/>
    <col min="7949" max="7949" width="24.4140625" style="1" customWidth="1"/>
    <col min="7950" max="7953" width="8.6640625" style="1"/>
    <col min="7954" max="7958" width="8.33203125" style="1" bestFit="1" customWidth="1"/>
    <col min="7959" max="7959" width="2.4140625" style="1" customWidth="1"/>
    <col min="7960" max="7962" width="8.6640625" style="1"/>
    <col min="7963" max="7968" width="8.33203125" style="1" bestFit="1" customWidth="1"/>
    <col min="7969" max="7969" width="2.4140625" style="1" customWidth="1"/>
    <col min="7970" max="8192" width="8.6640625" style="1"/>
    <col min="8193" max="8193" width="9.75" style="1" customWidth="1"/>
    <col min="8194" max="8194" width="12.83203125" style="1" customWidth="1"/>
    <col min="8195" max="8202" width="8.33203125" style="1" customWidth="1"/>
    <col min="8203" max="8203" width="8.6640625" style="1"/>
    <col min="8204" max="8204" width="2.4140625" style="1" customWidth="1"/>
    <col min="8205" max="8205" width="24.4140625" style="1" customWidth="1"/>
    <col min="8206" max="8209" width="8.6640625" style="1"/>
    <col min="8210" max="8214" width="8.33203125" style="1" bestFit="1" customWidth="1"/>
    <col min="8215" max="8215" width="2.4140625" style="1" customWidth="1"/>
    <col min="8216" max="8218" width="8.6640625" style="1"/>
    <col min="8219" max="8224" width="8.33203125" style="1" bestFit="1" customWidth="1"/>
    <col min="8225" max="8225" width="2.4140625" style="1" customWidth="1"/>
    <col min="8226" max="8448" width="8.6640625" style="1"/>
    <col min="8449" max="8449" width="9.75" style="1" customWidth="1"/>
    <col min="8450" max="8450" width="12.83203125" style="1" customWidth="1"/>
    <col min="8451" max="8458" width="8.33203125" style="1" customWidth="1"/>
    <col min="8459" max="8459" width="8.6640625" style="1"/>
    <col min="8460" max="8460" width="2.4140625" style="1" customWidth="1"/>
    <col min="8461" max="8461" width="24.4140625" style="1" customWidth="1"/>
    <col min="8462" max="8465" width="8.6640625" style="1"/>
    <col min="8466" max="8470" width="8.33203125" style="1" bestFit="1" customWidth="1"/>
    <col min="8471" max="8471" width="2.4140625" style="1" customWidth="1"/>
    <col min="8472" max="8474" width="8.6640625" style="1"/>
    <col min="8475" max="8480" width="8.33203125" style="1" bestFit="1" customWidth="1"/>
    <col min="8481" max="8481" width="2.4140625" style="1" customWidth="1"/>
    <col min="8482" max="8704" width="8.6640625" style="1"/>
    <col min="8705" max="8705" width="9.75" style="1" customWidth="1"/>
    <col min="8706" max="8706" width="12.83203125" style="1" customWidth="1"/>
    <col min="8707" max="8714" width="8.33203125" style="1" customWidth="1"/>
    <col min="8715" max="8715" width="8.6640625" style="1"/>
    <col min="8716" max="8716" width="2.4140625" style="1" customWidth="1"/>
    <col min="8717" max="8717" width="24.4140625" style="1" customWidth="1"/>
    <col min="8718" max="8721" width="8.6640625" style="1"/>
    <col min="8722" max="8726" width="8.33203125" style="1" bestFit="1" customWidth="1"/>
    <col min="8727" max="8727" width="2.4140625" style="1" customWidth="1"/>
    <col min="8728" max="8730" width="8.6640625" style="1"/>
    <col min="8731" max="8736" width="8.33203125" style="1" bestFit="1" customWidth="1"/>
    <col min="8737" max="8737" width="2.4140625" style="1" customWidth="1"/>
    <col min="8738" max="8960" width="8.6640625" style="1"/>
    <col min="8961" max="8961" width="9.75" style="1" customWidth="1"/>
    <col min="8962" max="8962" width="12.83203125" style="1" customWidth="1"/>
    <col min="8963" max="8970" width="8.33203125" style="1" customWidth="1"/>
    <col min="8971" max="8971" width="8.6640625" style="1"/>
    <col min="8972" max="8972" width="2.4140625" style="1" customWidth="1"/>
    <col min="8973" max="8973" width="24.4140625" style="1" customWidth="1"/>
    <col min="8974" max="8977" width="8.6640625" style="1"/>
    <col min="8978" max="8982" width="8.33203125" style="1" bestFit="1" customWidth="1"/>
    <col min="8983" max="8983" width="2.4140625" style="1" customWidth="1"/>
    <col min="8984" max="8986" width="8.6640625" style="1"/>
    <col min="8987" max="8992" width="8.33203125" style="1" bestFit="1" customWidth="1"/>
    <col min="8993" max="8993" width="2.4140625" style="1" customWidth="1"/>
    <col min="8994" max="9216" width="8.6640625" style="1"/>
    <col min="9217" max="9217" width="9.75" style="1" customWidth="1"/>
    <col min="9218" max="9218" width="12.83203125" style="1" customWidth="1"/>
    <col min="9219" max="9226" width="8.33203125" style="1" customWidth="1"/>
    <col min="9227" max="9227" width="8.6640625" style="1"/>
    <col min="9228" max="9228" width="2.4140625" style="1" customWidth="1"/>
    <col min="9229" max="9229" width="24.4140625" style="1" customWidth="1"/>
    <col min="9230" max="9233" width="8.6640625" style="1"/>
    <col min="9234" max="9238" width="8.33203125" style="1" bestFit="1" customWidth="1"/>
    <col min="9239" max="9239" width="2.4140625" style="1" customWidth="1"/>
    <col min="9240" max="9242" width="8.6640625" style="1"/>
    <col min="9243" max="9248" width="8.33203125" style="1" bestFit="1" customWidth="1"/>
    <col min="9249" max="9249" width="2.4140625" style="1" customWidth="1"/>
    <col min="9250" max="9472" width="8.6640625" style="1"/>
    <col min="9473" max="9473" width="9.75" style="1" customWidth="1"/>
    <col min="9474" max="9474" width="12.83203125" style="1" customWidth="1"/>
    <col min="9475" max="9482" width="8.33203125" style="1" customWidth="1"/>
    <col min="9483" max="9483" width="8.6640625" style="1"/>
    <col min="9484" max="9484" width="2.4140625" style="1" customWidth="1"/>
    <col min="9485" max="9485" width="24.4140625" style="1" customWidth="1"/>
    <col min="9486" max="9489" width="8.6640625" style="1"/>
    <col min="9490" max="9494" width="8.33203125" style="1" bestFit="1" customWidth="1"/>
    <col min="9495" max="9495" width="2.4140625" style="1" customWidth="1"/>
    <col min="9496" max="9498" width="8.6640625" style="1"/>
    <col min="9499" max="9504" width="8.33203125" style="1" bestFit="1" customWidth="1"/>
    <col min="9505" max="9505" width="2.4140625" style="1" customWidth="1"/>
    <col min="9506" max="9728" width="8.6640625" style="1"/>
    <col min="9729" max="9729" width="9.75" style="1" customWidth="1"/>
    <col min="9730" max="9730" width="12.83203125" style="1" customWidth="1"/>
    <col min="9731" max="9738" width="8.33203125" style="1" customWidth="1"/>
    <col min="9739" max="9739" width="8.6640625" style="1"/>
    <col min="9740" max="9740" width="2.4140625" style="1" customWidth="1"/>
    <col min="9741" max="9741" width="24.4140625" style="1" customWidth="1"/>
    <col min="9742" max="9745" width="8.6640625" style="1"/>
    <col min="9746" max="9750" width="8.33203125" style="1" bestFit="1" customWidth="1"/>
    <col min="9751" max="9751" width="2.4140625" style="1" customWidth="1"/>
    <col min="9752" max="9754" width="8.6640625" style="1"/>
    <col min="9755" max="9760" width="8.33203125" style="1" bestFit="1" customWidth="1"/>
    <col min="9761" max="9761" width="2.4140625" style="1" customWidth="1"/>
    <col min="9762" max="9984" width="8.6640625" style="1"/>
    <col min="9985" max="9985" width="9.75" style="1" customWidth="1"/>
    <col min="9986" max="9986" width="12.83203125" style="1" customWidth="1"/>
    <col min="9987" max="9994" width="8.33203125" style="1" customWidth="1"/>
    <col min="9995" max="9995" width="8.6640625" style="1"/>
    <col min="9996" max="9996" width="2.4140625" style="1" customWidth="1"/>
    <col min="9997" max="9997" width="24.4140625" style="1" customWidth="1"/>
    <col min="9998" max="10001" width="8.6640625" style="1"/>
    <col min="10002" max="10006" width="8.33203125" style="1" bestFit="1" customWidth="1"/>
    <col min="10007" max="10007" width="2.4140625" style="1" customWidth="1"/>
    <col min="10008" max="10010" width="8.6640625" style="1"/>
    <col min="10011" max="10016" width="8.33203125" style="1" bestFit="1" customWidth="1"/>
    <col min="10017" max="10017" width="2.4140625" style="1" customWidth="1"/>
    <col min="10018" max="10240" width="8.6640625" style="1"/>
    <col min="10241" max="10241" width="9.75" style="1" customWidth="1"/>
    <col min="10242" max="10242" width="12.83203125" style="1" customWidth="1"/>
    <col min="10243" max="10250" width="8.33203125" style="1" customWidth="1"/>
    <col min="10251" max="10251" width="8.6640625" style="1"/>
    <col min="10252" max="10252" width="2.4140625" style="1" customWidth="1"/>
    <col min="10253" max="10253" width="24.4140625" style="1" customWidth="1"/>
    <col min="10254" max="10257" width="8.6640625" style="1"/>
    <col min="10258" max="10262" width="8.33203125" style="1" bestFit="1" customWidth="1"/>
    <col min="10263" max="10263" width="2.4140625" style="1" customWidth="1"/>
    <col min="10264" max="10266" width="8.6640625" style="1"/>
    <col min="10267" max="10272" width="8.33203125" style="1" bestFit="1" customWidth="1"/>
    <col min="10273" max="10273" width="2.4140625" style="1" customWidth="1"/>
    <col min="10274" max="10496" width="8.6640625" style="1"/>
    <col min="10497" max="10497" width="9.75" style="1" customWidth="1"/>
    <col min="10498" max="10498" width="12.83203125" style="1" customWidth="1"/>
    <col min="10499" max="10506" width="8.33203125" style="1" customWidth="1"/>
    <col min="10507" max="10507" width="8.6640625" style="1"/>
    <col min="10508" max="10508" width="2.4140625" style="1" customWidth="1"/>
    <col min="10509" max="10509" width="24.4140625" style="1" customWidth="1"/>
    <col min="10510" max="10513" width="8.6640625" style="1"/>
    <col min="10514" max="10518" width="8.33203125" style="1" bestFit="1" customWidth="1"/>
    <col min="10519" max="10519" width="2.4140625" style="1" customWidth="1"/>
    <col min="10520" max="10522" width="8.6640625" style="1"/>
    <col min="10523" max="10528" width="8.33203125" style="1" bestFit="1" customWidth="1"/>
    <col min="10529" max="10529" width="2.4140625" style="1" customWidth="1"/>
    <col min="10530" max="10752" width="8.6640625" style="1"/>
    <col min="10753" max="10753" width="9.75" style="1" customWidth="1"/>
    <col min="10754" max="10754" width="12.83203125" style="1" customWidth="1"/>
    <col min="10755" max="10762" width="8.33203125" style="1" customWidth="1"/>
    <col min="10763" max="10763" width="8.6640625" style="1"/>
    <col min="10764" max="10764" width="2.4140625" style="1" customWidth="1"/>
    <col min="10765" max="10765" width="24.4140625" style="1" customWidth="1"/>
    <col min="10766" max="10769" width="8.6640625" style="1"/>
    <col min="10770" max="10774" width="8.33203125" style="1" bestFit="1" customWidth="1"/>
    <col min="10775" max="10775" width="2.4140625" style="1" customWidth="1"/>
    <col min="10776" max="10778" width="8.6640625" style="1"/>
    <col min="10779" max="10784" width="8.33203125" style="1" bestFit="1" customWidth="1"/>
    <col min="10785" max="10785" width="2.4140625" style="1" customWidth="1"/>
    <col min="10786" max="11008" width="8.6640625" style="1"/>
    <col min="11009" max="11009" width="9.75" style="1" customWidth="1"/>
    <col min="11010" max="11010" width="12.83203125" style="1" customWidth="1"/>
    <col min="11011" max="11018" width="8.33203125" style="1" customWidth="1"/>
    <col min="11019" max="11019" width="8.6640625" style="1"/>
    <col min="11020" max="11020" width="2.4140625" style="1" customWidth="1"/>
    <col min="11021" max="11021" width="24.4140625" style="1" customWidth="1"/>
    <col min="11022" max="11025" width="8.6640625" style="1"/>
    <col min="11026" max="11030" width="8.33203125" style="1" bestFit="1" customWidth="1"/>
    <col min="11031" max="11031" width="2.4140625" style="1" customWidth="1"/>
    <col min="11032" max="11034" width="8.6640625" style="1"/>
    <col min="11035" max="11040" width="8.33203125" style="1" bestFit="1" customWidth="1"/>
    <col min="11041" max="11041" width="2.4140625" style="1" customWidth="1"/>
    <col min="11042" max="11264" width="8.6640625" style="1"/>
    <col min="11265" max="11265" width="9.75" style="1" customWidth="1"/>
    <col min="11266" max="11266" width="12.83203125" style="1" customWidth="1"/>
    <col min="11267" max="11274" width="8.33203125" style="1" customWidth="1"/>
    <col min="11275" max="11275" width="8.6640625" style="1"/>
    <col min="11276" max="11276" width="2.4140625" style="1" customWidth="1"/>
    <col min="11277" max="11277" width="24.4140625" style="1" customWidth="1"/>
    <col min="11278" max="11281" width="8.6640625" style="1"/>
    <col min="11282" max="11286" width="8.33203125" style="1" bestFit="1" customWidth="1"/>
    <col min="11287" max="11287" width="2.4140625" style="1" customWidth="1"/>
    <col min="11288" max="11290" width="8.6640625" style="1"/>
    <col min="11291" max="11296" width="8.33203125" style="1" bestFit="1" customWidth="1"/>
    <col min="11297" max="11297" width="2.4140625" style="1" customWidth="1"/>
    <col min="11298" max="11520" width="8.6640625" style="1"/>
    <col min="11521" max="11521" width="9.75" style="1" customWidth="1"/>
    <col min="11522" max="11522" width="12.83203125" style="1" customWidth="1"/>
    <col min="11523" max="11530" width="8.33203125" style="1" customWidth="1"/>
    <col min="11531" max="11531" width="8.6640625" style="1"/>
    <col min="11532" max="11532" width="2.4140625" style="1" customWidth="1"/>
    <col min="11533" max="11533" width="24.4140625" style="1" customWidth="1"/>
    <col min="11534" max="11537" width="8.6640625" style="1"/>
    <col min="11538" max="11542" width="8.33203125" style="1" bestFit="1" customWidth="1"/>
    <col min="11543" max="11543" width="2.4140625" style="1" customWidth="1"/>
    <col min="11544" max="11546" width="8.6640625" style="1"/>
    <col min="11547" max="11552" width="8.33203125" style="1" bestFit="1" customWidth="1"/>
    <col min="11553" max="11553" width="2.4140625" style="1" customWidth="1"/>
    <col min="11554" max="11776" width="8.6640625" style="1"/>
    <col min="11777" max="11777" width="9.75" style="1" customWidth="1"/>
    <col min="11778" max="11778" width="12.83203125" style="1" customWidth="1"/>
    <col min="11779" max="11786" width="8.33203125" style="1" customWidth="1"/>
    <col min="11787" max="11787" width="8.6640625" style="1"/>
    <col min="11788" max="11788" width="2.4140625" style="1" customWidth="1"/>
    <col min="11789" max="11789" width="24.4140625" style="1" customWidth="1"/>
    <col min="11790" max="11793" width="8.6640625" style="1"/>
    <col min="11794" max="11798" width="8.33203125" style="1" bestFit="1" customWidth="1"/>
    <col min="11799" max="11799" width="2.4140625" style="1" customWidth="1"/>
    <col min="11800" max="11802" width="8.6640625" style="1"/>
    <col min="11803" max="11808" width="8.33203125" style="1" bestFit="1" customWidth="1"/>
    <col min="11809" max="11809" width="2.4140625" style="1" customWidth="1"/>
    <col min="11810" max="12032" width="8.6640625" style="1"/>
    <col min="12033" max="12033" width="9.75" style="1" customWidth="1"/>
    <col min="12034" max="12034" width="12.83203125" style="1" customWidth="1"/>
    <col min="12035" max="12042" width="8.33203125" style="1" customWidth="1"/>
    <col min="12043" max="12043" width="8.6640625" style="1"/>
    <col min="12044" max="12044" width="2.4140625" style="1" customWidth="1"/>
    <col min="12045" max="12045" width="24.4140625" style="1" customWidth="1"/>
    <col min="12046" max="12049" width="8.6640625" style="1"/>
    <col min="12050" max="12054" width="8.33203125" style="1" bestFit="1" customWidth="1"/>
    <col min="12055" max="12055" width="2.4140625" style="1" customWidth="1"/>
    <col min="12056" max="12058" width="8.6640625" style="1"/>
    <col min="12059" max="12064" width="8.33203125" style="1" bestFit="1" customWidth="1"/>
    <col min="12065" max="12065" width="2.4140625" style="1" customWidth="1"/>
    <col min="12066" max="12288" width="8.6640625" style="1"/>
    <col min="12289" max="12289" width="9.75" style="1" customWidth="1"/>
    <col min="12290" max="12290" width="12.83203125" style="1" customWidth="1"/>
    <col min="12291" max="12298" width="8.33203125" style="1" customWidth="1"/>
    <col min="12299" max="12299" width="8.6640625" style="1"/>
    <col min="12300" max="12300" width="2.4140625" style="1" customWidth="1"/>
    <col min="12301" max="12301" width="24.4140625" style="1" customWidth="1"/>
    <col min="12302" max="12305" width="8.6640625" style="1"/>
    <col min="12306" max="12310" width="8.33203125" style="1" bestFit="1" customWidth="1"/>
    <col min="12311" max="12311" width="2.4140625" style="1" customWidth="1"/>
    <col min="12312" max="12314" width="8.6640625" style="1"/>
    <col min="12315" max="12320" width="8.33203125" style="1" bestFit="1" customWidth="1"/>
    <col min="12321" max="12321" width="2.4140625" style="1" customWidth="1"/>
    <col min="12322" max="12544" width="8.6640625" style="1"/>
    <col min="12545" max="12545" width="9.75" style="1" customWidth="1"/>
    <col min="12546" max="12546" width="12.83203125" style="1" customWidth="1"/>
    <col min="12547" max="12554" width="8.33203125" style="1" customWidth="1"/>
    <col min="12555" max="12555" width="8.6640625" style="1"/>
    <col min="12556" max="12556" width="2.4140625" style="1" customWidth="1"/>
    <col min="12557" max="12557" width="24.4140625" style="1" customWidth="1"/>
    <col min="12558" max="12561" width="8.6640625" style="1"/>
    <col min="12562" max="12566" width="8.33203125" style="1" bestFit="1" customWidth="1"/>
    <col min="12567" max="12567" width="2.4140625" style="1" customWidth="1"/>
    <col min="12568" max="12570" width="8.6640625" style="1"/>
    <col min="12571" max="12576" width="8.33203125" style="1" bestFit="1" customWidth="1"/>
    <col min="12577" max="12577" width="2.4140625" style="1" customWidth="1"/>
    <col min="12578" max="12800" width="8.6640625" style="1"/>
    <col min="12801" max="12801" width="9.75" style="1" customWidth="1"/>
    <col min="12802" max="12802" width="12.83203125" style="1" customWidth="1"/>
    <col min="12803" max="12810" width="8.33203125" style="1" customWidth="1"/>
    <col min="12811" max="12811" width="8.6640625" style="1"/>
    <col min="12812" max="12812" width="2.4140625" style="1" customWidth="1"/>
    <col min="12813" max="12813" width="24.4140625" style="1" customWidth="1"/>
    <col min="12814" max="12817" width="8.6640625" style="1"/>
    <col min="12818" max="12822" width="8.33203125" style="1" bestFit="1" customWidth="1"/>
    <col min="12823" max="12823" width="2.4140625" style="1" customWidth="1"/>
    <col min="12824" max="12826" width="8.6640625" style="1"/>
    <col min="12827" max="12832" width="8.33203125" style="1" bestFit="1" customWidth="1"/>
    <col min="12833" max="12833" width="2.4140625" style="1" customWidth="1"/>
    <col min="12834" max="13056" width="8.6640625" style="1"/>
    <col min="13057" max="13057" width="9.75" style="1" customWidth="1"/>
    <col min="13058" max="13058" width="12.83203125" style="1" customWidth="1"/>
    <col min="13059" max="13066" width="8.33203125" style="1" customWidth="1"/>
    <col min="13067" max="13067" width="8.6640625" style="1"/>
    <col min="13068" max="13068" width="2.4140625" style="1" customWidth="1"/>
    <col min="13069" max="13069" width="24.4140625" style="1" customWidth="1"/>
    <col min="13070" max="13073" width="8.6640625" style="1"/>
    <col min="13074" max="13078" width="8.33203125" style="1" bestFit="1" customWidth="1"/>
    <col min="13079" max="13079" width="2.4140625" style="1" customWidth="1"/>
    <col min="13080" max="13082" width="8.6640625" style="1"/>
    <col min="13083" max="13088" width="8.33203125" style="1" bestFit="1" customWidth="1"/>
    <col min="13089" max="13089" width="2.4140625" style="1" customWidth="1"/>
    <col min="13090" max="13312" width="8.6640625" style="1"/>
    <col min="13313" max="13313" width="9.75" style="1" customWidth="1"/>
    <col min="13314" max="13314" width="12.83203125" style="1" customWidth="1"/>
    <col min="13315" max="13322" width="8.33203125" style="1" customWidth="1"/>
    <col min="13323" max="13323" width="8.6640625" style="1"/>
    <col min="13324" max="13324" width="2.4140625" style="1" customWidth="1"/>
    <col min="13325" max="13325" width="24.4140625" style="1" customWidth="1"/>
    <col min="13326" max="13329" width="8.6640625" style="1"/>
    <col min="13330" max="13334" width="8.33203125" style="1" bestFit="1" customWidth="1"/>
    <col min="13335" max="13335" width="2.4140625" style="1" customWidth="1"/>
    <col min="13336" max="13338" width="8.6640625" style="1"/>
    <col min="13339" max="13344" width="8.33203125" style="1" bestFit="1" customWidth="1"/>
    <col min="13345" max="13345" width="2.4140625" style="1" customWidth="1"/>
    <col min="13346" max="13568" width="8.6640625" style="1"/>
    <col min="13569" max="13569" width="9.75" style="1" customWidth="1"/>
    <col min="13570" max="13570" width="12.83203125" style="1" customWidth="1"/>
    <col min="13571" max="13578" width="8.33203125" style="1" customWidth="1"/>
    <col min="13579" max="13579" width="8.6640625" style="1"/>
    <col min="13580" max="13580" width="2.4140625" style="1" customWidth="1"/>
    <col min="13581" max="13581" width="24.4140625" style="1" customWidth="1"/>
    <col min="13582" max="13585" width="8.6640625" style="1"/>
    <col min="13586" max="13590" width="8.33203125" style="1" bestFit="1" customWidth="1"/>
    <col min="13591" max="13591" width="2.4140625" style="1" customWidth="1"/>
    <col min="13592" max="13594" width="8.6640625" style="1"/>
    <col min="13595" max="13600" width="8.33203125" style="1" bestFit="1" customWidth="1"/>
    <col min="13601" max="13601" width="2.4140625" style="1" customWidth="1"/>
    <col min="13602" max="13824" width="8.6640625" style="1"/>
    <col min="13825" max="13825" width="9.75" style="1" customWidth="1"/>
    <col min="13826" max="13826" width="12.83203125" style="1" customWidth="1"/>
    <col min="13827" max="13834" width="8.33203125" style="1" customWidth="1"/>
    <col min="13835" max="13835" width="8.6640625" style="1"/>
    <col min="13836" max="13836" width="2.4140625" style="1" customWidth="1"/>
    <col min="13837" max="13837" width="24.4140625" style="1" customWidth="1"/>
    <col min="13838" max="13841" width="8.6640625" style="1"/>
    <col min="13842" max="13846" width="8.33203125" style="1" bestFit="1" customWidth="1"/>
    <col min="13847" max="13847" width="2.4140625" style="1" customWidth="1"/>
    <col min="13848" max="13850" width="8.6640625" style="1"/>
    <col min="13851" max="13856" width="8.33203125" style="1" bestFit="1" customWidth="1"/>
    <col min="13857" max="13857" width="2.4140625" style="1" customWidth="1"/>
    <col min="13858" max="14080" width="8.6640625" style="1"/>
    <col min="14081" max="14081" width="9.75" style="1" customWidth="1"/>
    <col min="14082" max="14082" width="12.83203125" style="1" customWidth="1"/>
    <col min="14083" max="14090" width="8.33203125" style="1" customWidth="1"/>
    <col min="14091" max="14091" width="8.6640625" style="1"/>
    <col min="14092" max="14092" width="2.4140625" style="1" customWidth="1"/>
    <col min="14093" max="14093" width="24.4140625" style="1" customWidth="1"/>
    <col min="14094" max="14097" width="8.6640625" style="1"/>
    <col min="14098" max="14102" width="8.33203125" style="1" bestFit="1" customWidth="1"/>
    <col min="14103" max="14103" width="2.4140625" style="1" customWidth="1"/>
    <col min="14104" max="14106" width="8.6640625" style="1"/>
    <col min="14107" max="14112" width="8.33203125" style="1" bestFit="1" customWidth="1"/>
    <col min="14113" max="14113" width="2.4140625" style="1" customWidth="1"/>
    <col min="14114" max="14336" width="8.6640625" style="1"/>
    <col min="14337" max="14337" width="9.75" style="1" customWidth="1"/>
    <col min="14338" max="14338" width="12.83203125" style="1" customWidth="1"/>
    <col min="14339" max="14346" width="8.33203125" style="1" customWidth="1"/>
    <col min="14347" max="14347" width="8.6640625" style="1"/>
    <col min="14348" max="14348" width="2.4140625" style="1" customWidth="1"/>
    <col min="14349" max="14349" width="24.4140625" style="1" customWidth="1"/>
    <col min="14350" max="14353" width="8.6640625" style="1"/>
    <col min="14354" max="14358" width="8.33203125" style="1" bestFit="1" customWidth="1"/>
    <col min="14359" max="14359" width="2.4140625" style="1" customWidth="1"/>
    <col min="14360" max="14362" width="8.6640625" style="1"/>
    <col min="14363" max="14368" width="8.33203125" style="1" bestFit="1" customWidth="1"/>
    <col min="14369" max="14369" width="2.4140625" style="1" customWidth="1"/>
    <col min="14370" max="14592" width="8.6640625" style="1"/>
    <col min="14593" max="14593" width="9.75" style="1" customWidth="1"/>
    <col min="14594" max="14594" width="12.83203125" style="1" customWidth="1"/>
    <col min="14595" max="14602" width="8.33203125" style="1" customWidth="1"/>
    <col min="14603" max="14603" width="8.6640625" style="1"/>
    <col min="14604" max="14604" width="2.4140625" style="1" customWidth="1"/>
    <col min="14605" max="14605" width="24.4140625" style="1" customWidth="1"/>
    <col min="14606" max="14609" width="8.6640625" style="1"/>
    <col min="14610" max="14614" width="8.33203125" style="1" bestFit="1" customWidth="1"/>
    <col min="14615" max="14615" width="2.4140625" style="1" customWidth="1"/>
    <col min="14616" max="14618" width="8.6640625" style="1"/>
    <col min="14619" max="14624" width="8.33203125" style="1" bestFit="1" customWidth="1"/>
    <col min="14625" max="14625" width="2.4140625" style="1" customWidth="1"/>
    <col min="14626" max="14848" width="8.6640625" style="1"/>
    <col min="14849" max="14849" width="9.75" style="1" customWidth="1"/>
    <col min="14850" max="14850" width="12.83203125" style="1" customWidth="1"/>
    <col min="14851" max="14858" width="8.33203125" style="1" customWidth="1"/>
    <col min="14859" max="14859" width="8.6640625" style="1"/>
    <col min="14860" max="14860" width="2.4140625" style="1" customWidth="1"/>
    <col min="14861" max="14861" width="24.4140625" style="1" customWidth="1"/>
    <col min="14862" max="14865" width="8.6640625" style="1"/>
    <col min="14866" max="14870" width="8.33203125" style="1" bestFit="1" customWidth="1"/>
    <col min="14871" max="14871" width="2.4140625" style="1" customWidth="1"/>
    <col min="14872" max="14874" width="8.6640625" style="1"/>
    <col min="14875" max="14880" width="8.33203125" style="1" bestFit="1" customWidth="1"/>
    <col min="14881" max="14881" width="2.4140625" style="1" customWidth="1"/>
    <col min="14882" max="15104" width="8.6640625" style="1"/>
    <col min="15105" max="15105" width="9.75" style="1" customWidth="1"/>
    <col min="15106" max="15106" width="12.83203125" style="1" customWidth="1"/>
    <col min="15107" max="15114" width="8.33203125" style="1" customWidth="1"/>
    <col min="15115" max="15115" width="8.6640625" style="1"/>
    <col min="15116" max="15116" width="2.4140625" style="1" customWidth="1"/>
    <col min="15117" max="15117" width="24.4140625" style="1" customWidth="1"/>
    <col min="15118" max="15121" width="8.6640625" style="1"/>
    <col min="15122" max="15126" width="8.33203125" style="1" bestFit="1" customWidth="1"/>
    <col min="15127" max="15127" width="2.4140625" style="1" customWidth="1"/>
    <col min="15128" max="15130" width="8.6640625" style="1"/>
    <col min="15131" max="15136" width="8.33203125" style="1" bestFit="1" customWidth="1"/>
    <col min="15137" max="15137" width="2.4140625" style="1" customWidth="1"/>
    <col min="15138" max="15360" width="8.6640625" style="1"/>
    <col min="15361" max="15361" width="9.75" style="1" customWidth="1"/>
    <col min="15362" max="15362" width="12.83203125" style="1" customWidth="1"/>
    <col min="15363" max="15370" width="8.33203125" style="1" customWidth="1"/>
    <col min="15371" max="15371" width="8.6640625" style="1"/>
    <col min="15372" max="15372" width="2.4140625" style="1" customWidth="1"/>
    <col min="15373" max="15373" width="24.4140625" style="1" customWidth="1"/>
    <col min="15374" max="15377" width="8.6640625" style="1"/>
    <col min="15378" max="15382" width="8.33203125" style="1" bestFit="1" customWidth="1"/>
    <col min="15383" max="15383" width="2.4140625" style="1" customWidth="1"/>
    <col min="15384" max="15386" width="8.6640625" style="1"/>
    <col min="15387" max="15392" width="8.33203125" style="1" bestFit="1" customWidth="1"/>
    <col min="15393" max="15393" width="2.4140625" style="1" customWidth="1"/>
    <col min="15394" max="15616" width="8.6640625" style="1"/>
    <col min="15617" max="15617" width="9.75" style="1" customWidth="1"/>
    <col min="15618" max="15618" width="12.83203125" style="1" customWidth="1"/>
    <col min="15619" max="15626" width="8.33203125" style="1" customWidth="1"/>
    <col min="15627" max="15627" width="8.6640625" style="1"/>
    <col min="15628" max="15628" width="2.4140625" style="1" customWidth="1"/>
    <col min="15629" max="15629" width="24.4140625" style="1" customWidth="1"/>
    <col min="15630" max="15633" width="8.6640625" style="1"/>
    <col min="15634" max="15638" width="8.33203125" style="1" bestFit="1" customWidth="1"/>
    <col min="15639" max="15639" width="2.4140625" style="1" customWidth="1"/>
    <col min="15640" max="15642" width="8.6640625" style="1"/>
    <col min="15643" max="15648" width="8.33203125" style="1" bestFit="1" customWidth="1"/>
    <col min="15649" max="15649" width="2.4140625" style="1" customWidth="1"/>
    <col min="15650" max="15872" width="8.6640625" style="1"/>
    <col min="15873" max="15873" width="9.75" style="1" customWidth="1"/>
    <col min="15874" max="15874" width="12.83203125" style="1" customWidth="1"/>
    <col min="15875" max="15882" width="8.33203125" style="1" customWidth="1"/>
    <col min="15883" max="15883" width="8.6640625" style="1"/>
    <col min="15884" max="15884" width="2.4140625" style="1" customWidth="1"/>
    <col min="15885" max="15885" width="24.4140625" style="1" customWidth="1"/>
    <col min="15886" max="15889" width="8.6640625" style="1"/>
    <col min="15890" max="15894" width="8.33203125" style="1" bestFit="1" customWidth="1"/>
    <col min="15895" max="15895" width="2.4140625" style="1" customWidth="1"/>
    <col min="15896" max="15898" width="8.6640625" style="1"/>
    <col min="15899" max="15904" width="8.33203125" style="1" bestFit="1" customWidth="1"/>
    <col min="15905" max="15905" width="2.4140625" style="1" customWidth="1"/>
    <col min="15906" max="16128" width="8.6640625" style="1"/>
    <col min="16129" max="16129" width="9.75" style="1" customWidth="1"/>
    <col min="16130" max="16130" width="12.83203125" style="1" customWidth="1"/>
    <col min="16131" max="16138" width="8.33203125" style="1" customWidth="1"/>
    <col min="16139" max="16139" width="8.6640625" style="1"/>
    <col min="16140" max="16140" width="2.4140625" style="1" customWidth="1"/>
    <col min="16141" max="16141" width="24.4140625" style="1" customWidth="1"/>
    <col min="16142" max="16145" width="8.6640625" style="1"/>
    <col min="16146" max="16150" width="8.33203125" style="1" bestFit="1" customWidth="1"/>
    <col min="16151" max="16151" width="2.4140625" style="1" customWidth="1"/>
    <col min="16152" max="16154" width="8.6640625" style="1"/>
    <col min="16155" max="16160" width="8.33203125" style="1" bestFit="1" customWidth="1"/>
    <col min="16161" max="16161" width="2.4140625" style="1" customWidth="1"/>
    <col min="16162" max="16384" width="8.6640625" style="1"/>
  </cols>
  <sheetData>
    <row r="1" spans="1:36" x14ac:dyDescent="0.55000000000000004">
      <c r="A1" s="1" t="s">
        <v>2</v>
      </c>
      <c r="M1" s="2" t="s">
        <v>3</v>
      </c>
      <c r="X1" s="3" t="s">
        <v>4</v>
      </c>
      <c r="Y1" s="3"/>
      <c r="Z1" s="3"/>
      <c r="AH1" s="3" t="s">
        <v>5</v>
      </c>
    </row>
    <row r="2" spans="1:36" s="2" customFormat="1" ht="18" x14ac:dyDescent="0.55000000000000004">
      <c r="A2" s="4"/>
      <c r="B2" s="4"/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2" t="s">
        <v>14</v>
      </c>
      <c r="M2" s="41"/>
      <c r="N2" s="42" t="s">
        <v>15</v>
      </c>
      <c r="O2" s="42" t="s">
        <v>16</v>
      </c>
      <c r="P2" s="42" t="s">
        <v>17</v>
      </c>
      <c r="Q2" s="43" t="s">
        <v>18</v>
      </c>
      <c r="R2" s="43"/>
      <c r="S2" s="43"/>
      <c r="T2" s="43"/>
      <c r="U2" s="43"/>
      <c r="V2" s="43"/>
      <c r="X2" s="5"/>
      <c r="Y2" s="5" t="s">
        <v>7</v>
      </c>
      <c r="Z2" s="5" t="s">
        <v>19</v>
      </c>
      <c r="AA2" s="5" t="s">
        <v>20</v>
      </c>
      <c r="AB2" s="6" t="s">
        <v>10</v>
      </c>
      <c r="AC2" s="6" t="s">
        <v>11</v>
      </c>
      <c r="AD2" s="6" t="s">
        <v>12</v>
      </c>
      <c r="AE2" s="6" t="s">
        <v>13</v>
      </c>
      <c r="AF2" s="5" t="s">
        <v>14</v>
      </c>
      <c r="AH2" s="7"/>
      <c r="AI2" s="8" t="s">
        <v>21</v>
      </c>
      <c r="AJ2" s="9" t="s">
        <v>0</v>
      </c>
    </row>
    <row r="3" spans="1:36" x14ac:dyDescent="0.55000000000000004">
      <c r="A3" s="10" t="s">
        <v>22</v>
      </c>
      <c r="C3" s="11"/>
      <c r="D3" s="11"/>
      <c r="E3" s="11"/>
      <c r="F3" s="11"/>
      <c r="G3" s="11"/>
      <c r="H3" s="11"/>
      <c r="I3" s="11"/>
      <c r="J3" s="11"/>
      <c r="M3" s="44"/>
      <c r="N3" s="45" t="s">
        <v>23</v>
      </c>
      <c r="O3" s="45" t="s">
        <v>23</v>
      </c>
      <c r="P3" s="45" t="s">
        <v>23</v>
      </c>
      <c r="Q3" s="45" t="s">
        <v>23</v>
      </c>
      <c r="R3" s="45" t="s">
        <v>10</v>
      </c>
      <c r="S3" s="45" t="s">
        <v>11</v>
      </c>
      <c r="T3" s="45" t="s">
        <v>12</v>
      </c>
      <c r="U3" s="45" t="s">
        <v>13</v>
      </c>
      <c r="V3" s="44" t="s">
        <v>14</v>
      </c>
      <c r="X3" s="12"/>
      <c r="Y3" s="12"/>
      <c r="Z3" s="12"/>
      <c r="AA3" s="13"/>
      <c r="AB3" s="13"/>
      <c r="AC3" s="13"/>
      <c r="AD3" s="13"/>
      <c r="AE3" s="13"/>
      <c r="AF3" s="12"/>
      <c r="AH3" s="14" t="s">
        <v>24</v>
      </c>
      <c r="AI3" s="15">
        <v>58469</v>
      </c>
      <c r="AJ3" s="15">
        <v>15396.329678975184</v>
      </c>
    </row>
    <row r="4" spans="1:36" x14ac:dyDescent="0.55000000000000004">
      <c r="A4" s="16" t="s">
        <v>25</v>
      </c>
      <c r="B4" s="17" t="s">
        <v>26</v>
      </c>
      <c r="C4" s="18">
        <v>49.883353773851589</v>
      </c>
      <c r="D4" s="19">
        <v>43.804087832254098</v>
      </c>
      <c r="E4" s="19">
        <v>43.804087832254098</v>
      </c>
      <c r="F4" s="18">
        <v>46.845592077492327</v>
      </c>
      <c r="G4" s="18">
        <v>7.0717947415762845</v>
      </c>
      <c r="H4" s="18">
        <v>1973.6353844264877</v>
      </c>
      <c r="I4" s="18">
        <v>8.9335380167121698</v>
      </c>
      <c r="J4" s="18">
        <v>61.725145980977203</v>
      </c>
      <c r="K4" s="18">
        <v>197.536156322945</v>
      </c>
      <c r="L4" s="20"/>
      <c r="M4" s="46" t="s">
        <v>27</v>
      </c>
      <c r="N4" s="47">
        <f t="shared" ref="N4:V4" si="0">+C4+C5+C7</f>
        <v>46289.658872549066</v>
      </c>
      <c r="O4" s="47">
        <f t="shared" si="0"/>
        <v>42053.804087832257</v>
      </c>
      <c r="P4" s="47">
        <f t="shared" si="0"/>
        <v>36167.745415204852</v>
      </c>
      <c r="Q4" s="47">
        <f t="shared" si="0"/>
        <v>37012.990988662503</v>
      </c>
      <c r="R4" s="47">
        <f t="shared" si="0"/>
        <v>7956.2586022615542</v>
      </c>
      <c r="S4" s="47">
        <f t="shared" si="0"/>
        <v>19707.093619745152</v>
      </c>
      <c r="T4" s="47">
        <f t="shared" si="0"/>
        <v>7343.1203237757654</v>
      </c>
      <c r="U4" s="47">
        <f t="shared" si="0"/>
        <v>3250.6459781621957</v>
      </c>
      <c r="V4" s="47">
        <f t="shared" si="0"/>
        <v>6962.8710538467603</v>
      </c>
      <c r="W4" s="20"/>
      <c r="X4" s="12" t="s">
        <v>28</v>
      </c>
      <c r="Y4" s="22">
        <f t="shared" ref="Y4:Z6" si="1">+D38</f>
        <v>3103.271903795096</v>
      </c>
      <c r="Z4" s="22">
        <f t="shared" si="1"/>
        <v>3864.8289864126191</v>
      </c>
      <c r="AA4" s="23">
        <v>4178.0166844003979</v>
      </c>
      <c r="AB4" s="23">
        <v>2901.6856637946139</v>
      </c>
      <c r="AC4" s="23">
        <v>75.671270484073943</v>
      </c>
      <c r="AD4" s="23">
        <v>403.87374697888771</v>
      </c>
      <c r="AE4" s="23">
        <v>689.51874164296692</v>
      </c>
      <c r="AF4" s="23">
        <v>416</v>
      </c>
      <c r="AG4" s="20"/>
      <c r="AH4" s="14" t="s">
        <v>10</v>
      </c>
      <c r="AI4" s="15">
        <v>24847</v>
      </c>
      <c r="AJ4" s="15">
        <v>12764.881072161628</v>
      </c>
    </row>
    <row r="5" spans="1:36" x14ac:dyDescent="0.55000000000000004">
      <c r="A5" s="16" t="s">
        <v>29</v>
      </c>
      <c r="B5" s="17" t="s">
        <v>30</v>
      </c>
      <c r="C5" s="18">
        <v>39263.870633089347</v>
      </c>
      <c r="D5" s="19">
        <v>36257</v>
      </c>
      <c r="E5" s="19">
        <v>31658.658414995582</v>
      </c>
      <c r="F5" s="18">
        <v>31876.469623812172</v>
      </c>
      <c r="G5" s="18">
        <v>6464.4844624784982</v>
      </c>
      <c r="H5" s="18">
        <v>13448.745985951107</v>
      </c>
      <c r="I5" s="18">
        <v>4432.3590002296169</v>
      </c>
      <c r="J5" s="18">
        <v>1806.1514694113432</v>
      </c>
      <c r="K5" s="18">
        <v>4362.0524954613356</v>
      </c>
      <c r="L5" s="20"/>
      <c r="M5" s="46" t="s">
        <v>31</v>
      </c>
      <c r="N5" s="47">
        <f t="shared" ref="N5:V5" si="2">+C6</f>
        <v>20690.495099748925</v>
      </c>
      <c r="O5" s="47">
        <f t="shared" si="2"/>
        <v>22970</v>
      </c>
      <c r="P5" s="47">
        <f t="shared" si="2"/>
        <v>24365.237804303575</v>
      </c>
      <c r="Q5" s="47">
        <f t="shared" si="2"/>
        <v>34502.415795207897</v>
      </c>
      <c r="R5" s="47">
        <f t="shared" si="2"/>
        <v>6920.6274592381324</v>
      </c>
      <c r="S5" s="47">
        <f t="shared" si="2"/>
        <v>15453.32295810255</v>
      </c>
      <c r="T5" s="47">
        <f t="shared" si="2"/>
        <v>1914.2832813127784</v>
      </c>
      <c r="U5" s="47">
        <f t="shared" si="2"/>
        <v>2857.7933267464564</v>
      </c>
      <c r="V5" s="47">
        <f t="shared" si="2"/>
        <v>3308.461311050834</v>
      </c>
      <c r="W5" s="20"/>
      <c r="X5" s="12" t="s">
        <v>32</v>
      </c>
      <c r="Y5" s="22">
        <f t="shared" si="1"/>
        <v>1068.9418373818469</v>
      </c>
      <c r="Z5" s="22">
        <f t="shared" si="1"/>
        <v>751.77260659066064</v>
      </c>
      <c r="AA5" s="23">
        <v>842.73223043623125</v>
      </c>
      <c r="AB5" s="23">
        <v>1052.5662528783041</v>
      </c>
      <c r="AC5" s="23">
        <v>71.345640294598098</v>
      </c>
      <c r="AD5" s="23">
        <v>338.83150192825116</v>
      </c>
      <c r="AE5" s="23">
        <v>116.84003571623776</v>
      </c>
      <c r="AF5" s="23">
        <v>252</v>
      </c>
      <c r="AG5" s="20"/>
      <c r="AH5" s="14" t="s">
        <v>11</v>
      </c>
      <c r="AI5" s="15">
        <v>45979</v>
      </c>
      <c r="AJ5" s="15">
        <v>6433.8284869179406</v>
      </c>
    </row>
    <row r="6" spans="1:36" x14ac:dyDescent="0.55000000000000004">
      <c r="A6" s="16" t="s">
        <v>33</v>
      </c>
      <c r="B6" s="17" t="s">
        <v>34</v>
      </c>
      <c r="C6" s="18">
        <v>20690.495099748925</v>
      </c>
      <c r="D6" s="19">
        <v>22970</v>
      </c>
      <c r="E6" s="19">
        <v>24365.237804303575</v>
      </c>
      <c r="F6" s="18">
        <v>34502.415795207897</v>
      </c>
      <c r="G6" s="18">
        <v>6920.6274592381324</v>
      </c>
      <c r="H6" s="18">
        <v>15453.32295810255</v>
      </c>
      <c r="I6" s="18">
        <v>1914.2832813127784</v>
      </c>
      <c r="J6" s="18">
        <v>2857.7933267464564</v>
      </c>
      <c r="K6" s="18">
        <v>3308.461311050834</v>
      </c>
      <c r="L6" s="20"/>
      <c r="M6" s="46" t="s">
        <v>35</v>
      </c>
      <c r="N6" s="47">
        <f t="shared" ref="N6:V6" si="3">+C8+C9+C20</f>
        <v>48031.569202677347</v>
      </c>
      <c r="O6" s="47">
        <f t="shared" si="3"/>
        <v>46652</v>
      </c>
      <c r="P6" s="47">
        <f t="shared" si="3"/>
        <v>44953.065528543062</v>
      </c>
      <c r="Q6" s="47">
        <f t="shared" si="3"/>
        <v>51679.205144949316</v>
      </c>
      <c r="R6" s="47">
        <f t="shared" si="3"/>
        <v>9479.8421888800895</v>
      </c>
      <c r="S6" s="47">
        <f t="shared" si="3"/>
        <v>103233.61658823461</v>
      </c>
      <c r="T6" s="47">
        <f t="shared" si="3"/>
        <v>52871.009220000546</v>
      </c>
      <c r="U6" s="47">
        <f t="shared" si="3"/>
        <v>16653.82473615179</v>
      </c>
      <c r="V6" s="47">
        <f t="shared" si="3"/>
        <v>30920.854856688031</v>
      </c>
      <c r="W6" s="20"/>
      <c r="X6" s="12" t="s">
        <v>36</v>
      </c>
      <c r="Y6" s="22">
        <f t="shared" si="1"/>
        <v>851.20256129939094</v>
      </c>
      <c r="Z6" s="22">
        <f t="shared" si="1"/>
        <v>459.02701858503826</v>
      </c>
      <c r="AA6" s="23">
        <v>354.90260802246615</v>
      </c>
      <c r="AB6" s="23">
        <v>583.03297188282818</v>
      </c>
      <c r="AC6" s="23">
        <v>70.346314487721557</v>
      </c>
      <c r="AD6" s="23">
        <v>331.79896175993275</v>
      </c>
      <c r="AE6" s="23">
        <v>107.09102098142014</v>
      </c>
      <c r="AF6" s="23">
        <v>168</v>
      </c>
      <c r="AG6" s="20"/>
      <c r="AH6" s="7" t="s">
        <v>12</v>
      </c>
      <c r="AI6" s="15">
        <v>42734</v>
      </c>
      <c r="AJ6" s="15">
        <v>4398.9797351055358</v>
      </c>
    </row>
    <row r="7" spans="1:36" x14ac:dyDescent="0.55000000000000004">
      <c r="A7" s="16" t="s">
        <v>37</v>
      </c>
      <c r="B7" s="17" t="s">
        <v>38</v>
      </c>
      <c r="C7" s="18">
        <v>6975.9048856858626</v>
      </c>
      <c r="D7" s="19">
        <v>5753</v>
      </c>
      <c r="E7" s="19">
        <v>4465.282912377018</v>
      </c>
      <c r="F7" s="18">
        <v>5089.6757727728391</v>
      </c>
      <c r="G7" s="18">
        <v>1484.7023450414804</v>
      </c>
      <c r="H7" s="18">
        <v>4284.7122493675561</v>
      </c>
      <c r="I7" s="18">
        <v>2901.8277855294368</v>
      </c>
      <c r="J7" s="18">
        <v>1382.7693627698752</v>
      </c>
      <c r="K7" s="18">
        <v>2403.2824020624794</v>
      </c>
      <c r="L7" s="20"/>
      <c r="M7" s="46" t="s">
        <v>39</v>
      </c>
      <c r="N7" s="47">
        <f t="shared" ref="N7:V7" si="4">+C11+C12+C19</f>
        <v>470719.85001162573</v>
      </c>
      <c r="O7" s="47">
        <f t="shared" si="4"/>
        <v>457223</v>
      </c>
      <c r="P7" s="47">
        <f t="shared" si="4"/>
        <v>477182.24137121619</v>
      </c>
      <c r="Q7" s="47">
        <f t="shared" si="4"/>
        <v>479327.63481057214</v>
      </c>
      <c r="R7" s="47">
        <f t="shared" si="4"/>
        <v>174830.83271842674</v>
      </c>
      <c r="S7" s="47">
        <f t="shared" si="4"/>
        <v>28595.313014914551</v>
      </c>
      <c r="T7" s="47">
        <f t="shared" si="4"/>
        <v>15403.946120652341</v>
      </c>
      <c r="U7" s="47">
        <f t="shared" si="4"/>
        <v>5825.3002426416961</v>
      </c>
      <c r="V7" s="47">
        <f t="shared" si="4"/>
        <v>4667.9607185550176</v>
      </c>
      <c r="W7" s="20"/>
      <c r="X7" s="12" t="s">
        <v>40</v>
      </c>
      <c r="Y7" s="22">
        <f>+Y9-SUM(Y4:Y6)</f>
        <v>1546.3072965228248</v>
      </c>
      <c r="Z7" s="22">
        <f>+Z9-SUM(Z4:Z6)</f>
        <v>1694.1070578943463</v>
      </c>
      <c r="AA7" s="24">
        <v>1717.0683006517784</v>
      </c>
      <c r="AB7" s="24">
        <v>2099.438275286062</v>
      </c>
      <c r="AC7" s="24">
        <v>833.80939928054704</v>
      </c>
      <c r="AD7" s="24">
        <v>2120.3632264505354</v>
      </c>
      <c r="AE7" s="24">
        <v>824.34980219199838</v>
      </c>
      <c r="AF7" s="24">
        <v>1253</v>
      </c>
      <c r="AG7" s="20"/>
      <c r="AH7" s="7" t="s">
        <v>13</v>
      </c>
      <c r="AI7" s="15">
        <v>29004</v>
      </c>
      <c r="AJ7" s="15">
        <v>3599.744862777548</v>
      </c>
    </row>
    <row r="8" spans="1:36" x14ac:dyDescent="0.55000000000000004">
      <c r="A8" s="16" t="s">
        <v>41</v>
      </c>
      <c r="B8" s="17" t="s">
        <v>42</v>
      </c>
      <c r="C8" s="18">
        <v>9208.1590367873378</v>
      </c>
      <c r="D8" s="19">
        <v>10477</v>
      </c>
      <c r="E8" s="19">
        <v>10042.708515706405</v>
      </c>
      <c r="F8" s="18">
        <v>12724.073220608803</v>
      </c>
      <c r="G8" s="18">
        <v>3045.2378101021691</v>
      </c>
      <c r="H8" s="18">
        <v>13643.758311909711</v>
      </c>
      <c r="I8" s="18">
        <v>7364.0287981797283</v>
      </c>
      <c r="J8" s="18">
        <v>5018.0319851523091</v>
      </c>
      <c r="K8" s="18">
        <v>8429</v>
      </c>
      <c r="L8" s="20"/>
      <c r="M8" s="46" t="s">
        <v>43</v>
      </c>
      <c r="N8" s="47">
        <f t="shared" ref="N8:V8" si="5">+C13</f>
        <v>154457.67635359353</v>
      </c>
      <c r="O8" s="47">
        <f t="shared" si="5"/>
        <v>151128</v>
      </c>
      <c r="P8" s="47">
        <f t="shared" si="5"/>
        <v>161474.58835585177</v>
      </c>
      <c r="Q8" s="47">
        <f t="shared" si="5"/>
        <v>189569.75137585198</v>
      </c>
      <c r="R8" s="47">
        <f t="shared" si="5"/>
        <v>39654.20813269855</v>
      </c>
      <c r="S8" s="47">
        <f t="shared" si="5"/>
        <v>10422.283517185802</v>
      </c>
      <c r="T8" s="47">
        <f t="shared" si="5"/>
        <v>13408.720261740742</v>
      </c>
      <c r="U8" s="47">
        <f t="shared" si="5"/>
        <v>10391.129689790154</v>
      </c>
      <c r="V8" s="47">
        <f t="shared" si="5"/>
        <v>42237.123658461205</v>
      </c>
      <c r="W8" s="20"/>
      <c r="X8" s="12"/>
      <c r="Y8" s="22"/>
      <c r="Z8" s="22"/>
      <c r="AA8" s="12"/>
      <c r="AB8" s="12"/>
      <c r="AC8" s="12"/>
      <c r="AD8" s="12"/>
      <c r="AE8" s="12"/>
      <c r="AF8" s="12"/>
      <c r="AG8" s="20"/>
      <c r="AH8" s="7" t="s">
        <v>14</v>
      </c>
      <c r="AI8" s="15">
        <v>46439</v>
      </c>
      <c r="AJ8" s="15">
        <v>3870.6905833458945</v>
      </c>
    </row>
    <row r="9" spans="1:36" x14ac:dyDescent="0.55000000000000004">
      <c r="A9" s="16" t="s">
        <v>44</v>
      </c>
      <c r="B9" s="17" t="s">
        <v>45</v>
      </c>
      <c r="C9" s="18">
        <v>18491.952175145503</v>
      </c>
      <c r="D9" s="19">
        <v>17202</v>
      </c>
      <c r="E9" s="19">
        <v>16197.527459202163</v>
      </c>
      <c r="F9" s="18">
        <v>19805.040610233242</v>
      </c>
      <c r="G9" s="18">
        <v>2883.8673911042838</v>
      </c>
      <c r="H9" s="18">
        <v>36477.654686695219</v>
      </c>
      <c r="I9" s="18">
        <v>21202.353927852306</v>
      </c>
      <c r="J9" s="18">
        <v>8865.5980122769433</v>
      </c>
      <c r="K9" s="18">
        <v>15186.197043968079</v>
      </c>
      <c r="L9" s="20"/>
      <c r="M9" s="46" t="s">
        <v>46</v>
      </c>
      <c r="N9" s="47">
        <f t="shared" ref="N9:V9" si="6">+C17</f>
        <v>11858.52073379204</v>
      </c>
      <c r="O9" s="47">
        <f t="shared" si="6"/>
        <v>12004</v>
      </c>
      <c r="P9" s="47">
        <f t="shared" si="6"/>
        <v>13623.292012314625</v>
      </c>
      <c r="Q9" s="47">
        <f t="shared" si="6"/>
        <v>16781.890166972506</v>
      </c>
      <c r="R9" s="47">
        <f t="shared" si="6"/>
        <v>26585.106131358421</v>
      </c>
      <c r="S9" s="47">
        <f t="shared" si="6"/>
        <v>12906.333450155538</v>
      </c>
      <c r="T9" s="47">
        <f t="shared" si="6"/>
        <v>20687.139995630179</v>
      </c>
      <c r="U9" s="47">
        <f t="shared" si="6"/>
        <v>4140.5339029082561</v>
      </c>
      <c r="V9" s="47">
        <f t="shared" si="6"/>
        <v>1988.8336314436108</v>
      </c>
      <c r="W9" s="20"/>
      <c r="X9" s="12" t="s">
        <v>47</v>
      </c>
      <c r="Y9" s="22">
        <f>+D41</f>
        <v>6569.7235989991586</v>
      </c>
      <c r="Z9" s="22">
        <f>+E41</f>
        <v>6769.7356694826649</v>
      </c>
      <c r="AA9" s="25">
        <v>7092.7198235108735</v>
      </c>
      <c r="AB9" s="25">
        <v>6636.7231638418079</v>
      </c>
      <c r="AC9" s="25">
        <v>1051.1726245469406</v>
      </c>
      <c r="AD9" s="25">
        <v>3194.8674371176071</v>
      </c>
      <c r="AE9" s="25">
        <v>1737.7996005326231</v>
      </c>
      <c r="AF9" s="25">
        <v>2090</v>
      </c>
      <c r="AG9" s="20"/>
      <c r="AH9" s="7"/>
      <c r="AI9" s="7"/>
      <c r="AJ9" s="7"/>
    </row>
    <row r="10" spans="1:36" x14ac:dyDescent="0.55000000000000004">
      <c r="A10" s="16" t="s">
        <v>48</v>
      </c>
      <c r="B10" s="17" t="s">
        <v>49</v>
      </c>
      <c r="C10" s="18">
        <v>6932.9216636862147</v>
      </c>
      <c r="D10" s="19">
        <v>7581</v>
      </c>
      <c r="E10" s="19">
        <v>7481.9615156000827</v>
      </c>
      <c r="F10" s="18">
        <v>7078.7070376213769</v>
      </c>
      <c r="G10" s="18">
        <v>938.63452397585581</v>
      </c>
      <c r="H10" s="18">
        <v>15474.441881480141</v>
      </c>
      <c r="I10" s="18">
        <v>4094.7109695849445</v>
      </c>
      <c r="J10" s="18">
        <v>3554.0205065216028</v>
      </c>
      <c r="K10" s="18">
        <v>12372.702808294365</v>
      </c>
      <c r="L10" s="20"/>
      <c r="M10" s="46" t="s">
        <v>50</v>
      </c>
      <c r="N10" s="47">
        <f t="shared" ref="N10:V10" si="7">+C10+C18</f>
        <v>9695.0573668846373</v>
      </c>
      <c r="O10" s="47">
        <f t="shared" si="7"/>
        <v>10665</v>
      </c>
      <c r="P10" s="47">
        <f t="shared" si="7"/>
        <v>10034.873011304267</v>
      </c>
      <c r="Q10" s="47">
        <f t="shared" si="7"/>
        <v>9752.975108714305</v>
      </c>
      <c r="R10" s="47">
        <f t="shared" si="7"/>
        <v>1547.3737001947939</v>
      </c>
      <c r="S10" s="47">
        <f t="shared" si="7"/>
        <v>24538.333473005478</v>
      </c>
      <c r="T10" s="47">
        <f t="shared" si="7"/>
        <v>5585.8175405046204</v>
      </c>
      <c r="U10" s="47">
        <f t="shared" si="7"/>
        <v>5547.8949810261111</v>
      </c>
      <c r="V10" s="47">
        <f t="shared" si="7"/>
        <v>13576.182236009252</v>
      </c>
      <c r="W10" s="20"/>
      <c r="AG10" s="20"/>
      <c r="AH10" s="14" t="s">
        <v>24</v>
      </c>
      <c r="AI10" s="26">
        <f t="shared" ref="AI10:AJ15" si="8">+AI3/AI$3*100</f>
        <v>100</v>
      </c>
      <c r="AJ10" s="26">
        <f t="shared" si="8"/>
        <v>100</v>
      </c>
    </row>
    <row r="11" spans="1:36" x14ac:dyDescent="0.55000000000000004">
      <c r="A11" s="27">
        <v>10</v>
      </c>
      <c r="B11" s="17" t="s">
        <v>51</v>
      </c>
      <c r="C11" s="18">
        <v>453200.70296204992</v>
      </c>
      <c r="D11" s="19">
        <v>439623</v>
      </c>
      <c r="E11" s="19">
        <v>460270.38282214786</v>
      </c>
      <c r="F11" s="18">
        <v>458599.98013628094</v>
      </c>
      <c r="G11" s="18">
        <v>171416.99834179424</v>
      </c>
      <c r="H11" s="18">
        <v>19468.383394115393</v>
      </c>
      <c r="I11" s="18">
        <v>13098.520430191376</v>
      </c>
      <c r="J11" s="18">
        <v>4269.3341499361322</v>
      </c>
      <c r="K11" s="18">
        <v>3792.9472629760285</v>
      </c>
      <c r="L11" s="20"/>
      <c r="M11" s="46" t="s">
        <v>52</v>
      </c>
      <c r="N11" s="47">
        <f t="shared" ref="N11:V12" si="9">+C22</f>
        <v>34772.77849807615</v>
      </c>
      <c r="O11" s="47">
        <f t="shared" si="9"/>
        <v>32463</v>
      </c>
      <c r="P11" s="47">
        <f t="shared" si="9"/>
        <v>28054.470871695808</v>
      </c>
      <c r="Q11" s="47">
        <f t="shared" si="9"/>
        <v>17621.036178157425</v>
      </c>
      <c r="R11" s="47">
        <f t="shared" si="9"/>
        <v>3578.1320825933904</v>
      </c>
      <c r="S11" s="47">
        <f t="shared" si="9"/>
        <v>36211.02294253288</v>
      </c>
      <c r="T11" s="47">
        <f t="shared" si="9"/>
        <v>10852.552926990626</v>
      </c>
      <c r="U11" s="47">
        <f t="shared" si="9"/>
        <v>3838.074979853568</v>
      </c>
      <c r="V11" s="47">
        <f t="shared" si="9"/>
        <v>4898.9951897238498</v>
      </c>
      <c r="W11" s="20"/>
      <c r="AG11" s="20"/>
      <c r="AH11" s="14" t="s">
        <v>10</v>
      </c>
      <c r="AI11" s="26">
        <f t="shared" si="8"/>
        <v>42.496023533838446</v>
      </c>
      <c r="AJ11" s="26">
        <f t="shared" si="8"/>
        <v>82.908597947165347</v>
      </c>
    </row>
    <row r="12" spans="1:36" x14ac:dyDescent="0.55000000000000004">
      <c r="A12" s="27">
        <v>11</v>
      </c>
      <c r="B12" s="17" t="s">
        <v>53</v>
      </c>
      <c r="C12" s="18">
        <v>10638.335482290879</v>
      </c>
      <c r="D12" s="19">
        <v>11943</v>
      </c>
      <c r="E12" s="19">
        <v>11331.826224750188</v>
      </c>
      <c r="F12" s="18">
        <v>14821.88526331343</v>
      </c>
      <c r="G12" s="18">
        <v>2477.5523902301748</v>
      </c>
      <c r="H12" s="18">
        <v>2807.0130814761442</v>
      </c>
      <c r="I12" s="18">
        <v>542.58834670082013</v>
      </c>
      <c r="J12" s="18">
        <v>531.84875587467218</v>
      </c>
      <c r="K12" s="18">
        <v>685.85989889757275</v>
      </c>
      <c r="L12" s="20"/>
      <c r="M12" s="46" t="s">
        <v>54</v>
      </c>
      <c r="N12" s="47">
        <f t="shared" si="9"/>
        <v>63959.632363197081</v>
      </c>
      <c r="O12" s="47">
        <f t="shared" si="9"/>
        <v>42846</v>
      </c>
      <c r="P12" s="47">
        <f t="shared" si="9"/>
        <v>48836.858568281888</v>
      </c>
      <c r="Q12" s="47">
        <f t="shared" si="9"/>
        <v>42497.10696491479</v>
      </c>
      <c r="R12" s="47">
        <f t="shared" si="9"/>
        <v>36965.191794079023</v>
      </c>
      <c r="S12" s="47">
        <f t="shared" si="9"/>
        <v>6002.3123300160833</v>
      </c>
      <c r="T12" s="47">
        <f t="shared" si="9"/>
        <v>36903.275656108613</v>
      </c>
      <c r="U12" s="47">
        <f t="shared" si="9"/>
        <v>44587.440604408483</v>
      </c>
      <c r="V12" s="47">
        <f t="shared" si="9"/>
        <v>36935.414906091246</v>
      </c>
      <c r="W12" s="20"/>
      <c r="AA12" s="28"/>
      <c r="AB12" s="28"/>
      <c r="AC12" s="28"/>
      <c r="AD12" s="28"/>
      <c r="AE12" s="28"/>
      <c r="AF12" s="28"/>
      <c r="AG12" s="20"/>
      <c r="AH12" s="14" t="s">
        <v>11</v>
      </c>
      <c r="AI12" s="26">
        <f t="shared" si="8"/>
        <v>78.638252749320145</v>
      </c>
      <c r="AJ12" s="26">
        <f t="shared" si="8"/>
        <v>41.788066513695178</v>
      </c>
    </row>
    <row r="13" spans="1:36" x14ac:dyDescent="0.55000000000000004">
      <c r="A13" s="27">
        <v>12</v>
      </c>
      <c r="B13" s="17" t="s">
        <v>55</v>
      </c>
      <c r="C13" s="20">
        <v>154457.67635359353</v>
      </c>
      <c r="D13" s="19">
        <v>151128</v>
      </c>
      <c r="E13" s="19">
        <v>161474.58835585177</v>
      </c>
      <c r="F13" s="18">
        <v>189569.75137585198</v>
      </c>
      <c r="G13" s="18">
        <v>39654.20813269855</v>
      </c>
      <c r="H13" s="18">
        <v>10422.283517185802</v>
      </c>
      <c r="I13" s="18">
        <v>13408.720261740742</v>
      </c>
      <c r="J13" s="18">
        <v>10391.129689790154</v>
      </c>
      <c r="K13" s="18">
        <v>42237.123658461205</v>
      </c>
      <c r="L13" s="20"/>
      <c r="M13" s="46" t="s">
        <v>40</v>
      </c>
      <c r="N13" s="47">
        <f t="shared" ref="N13:V13" si="10">+C34-SUM(N4:N12)</f>
        <v>24574.596289775684</v>
      </c>
      <c r="O13" s="47">
        <f t="shared" si="10"/>
        <v>23314</v>
      </c>
      <c r="P13" s="47">
        <f t="shared" si="10"/>
        <v>22239.976895234198</v>
      </c>
      <c r="Q13" s="47">
        <f t="shared" si="10"/>
        <v>21462.993465997279</v>
      </c>
      <c r="R13" s="47">
        <f t="shared" si="10"/>
        <v>9651.4271902692853</v>
      </c>
      <c r="S13" s="47">
        <f t="shared" si="10"/>
        <v>38751.368106107373</v>
      </c>
      <c r="T13" s="47">
        <f t="shared" si="10"/>
        <v>23016.134673283785</v>
      </c>
      <c r="U13" s="47">
        <f t="shared" si="10"/>
        <v>7314.3615583112987</v>
      </c>
      <c r="V13" s="47">
        <f t="shared" si="10"/>
        <v>26254.052304799436</v>
      </c>
      <c r="W13" s="20"/>
      <c r="AG13" s="20"/>
      <c r="AH13" s="7" t="s">
        <v>12</v>
      </c>
      <c r="AI13" s="26">
        <f t="shared" si="8"/>
        <v>73.088303203406937</v>
      </c>
      <c r="AJ13" s="26">
        <f t="shared" si="8"/>
        <v>28.571613019644964</v>
      </c>
    </row>
    <row r="14" spans="1:36" x14ac:dyDescent="0.55000000000000004">
      <c r="A14" s="27">
        <v>13</v>
      </c>
      <c r="B14" s="17" t="s">
        <v>56</v>
      </c>
      <c r="C14" s="29">
        <v>254.79188238197247</v>
      </c>
      <c r="D14" s="19">
        <v>264</v>
      </c>
      <c r="E14" s="19">
        <v>296.9352789691481</v>
      </c>
      <c r="F14" s="18">
        <v>358.9333879671135</v>
      </c>
      <c r="G14" s="18">
        <v>66.053159600563134</v>
      </c>
      <c r="H14" s="18">
        <v>1249.2523322870211</v>
      </c>
      <c r="I14" s="18">
        <v>205.77895780497363</v>
      </c>
      <c r="J14" s="18">
        <v>115.84806653040233</v>
      </c>
      <c r="K14" s="18">
        <v>419.97800667765864</v>
      </c>
      <c r="L14" s="20"/>
      <c r="M14" s="44"/>
      <c r="N14" s="47"/>
      <c r="O14" s="47"/>
      <c r="P14" s="47"/>
      <c r="Q14" s="47"/>
      <c r="R14" s="47"/>
      <c r="S14" s="47"/>
      <c r="T14" s="47"/>
      <c r="U14" s="47"/>
      <c r="V14" s="47"/>
      <c r="W14" s="20"/>
      <c r="AG14" s="20"/>
      <c r="AH14" s="7" t="s">
        <v>13</v>
      </c>
      <c r="AI14" s="26">
        <f t="shared" si="8"/>
        <v>49.60577399989738</v>
      </c>
      <c r="AJ14" s="26">
        <f t="shared" si="8"/>
        <v>23.38053898451696</v>
      </c>
    </row>
    <row r="15" spans="1:36" x14ac:dyDescent="0.55000000000000004">
      <c r="A15" s="27">
        <v>15</v>
      </c>
      <c r="B15" s="17" t="s">
        <v>57</v>
      </c>
      <c r="C15" s="18">
        <v>9949.4737994985953</v>
      </c>
      <c r="D15" s="19">
        <v>8762</v>
      </c>
      <c r="E15" s="19">
        <v>8182.7875866970217</v>
      </c>
      <c r="F15" s="18">
        <v>8422.9383193227532</v>
      </c>
      <c r="G15" s="18">
        <v>7268.4772841036556</v>
      </c>
      <c r="H15" s="18">
        <v>20363.257360612664</v>
      </c>
      <c r="I15" s="18">
        <v>14017.112719951747</v>
      </c>
      <c r="J15" s="18">
        <v>4522.4990133990659</v>
      </c>
      <c r="K15" s="18">
        <v>18816.218313530022</v>
      </c>
      <c r="L15" s="20"/>
      <c r="M15" s="44"/>
      <c r="N15" s="47">
        <v>885049.83479192026</v>
      </c>
      <c r="O15" s="47">
        <f>+SUM(O4:O13)</f>
        <v>841318.80408783222</v>
      </c>
      <c r="P15" s="47">
        <f>+SUM(P4:P13)</f>
        <v>866932.34983395017</v>
      </c>
      <c r="Q15" s="47">
        <f t="shared" ref="Q15:V15" si="11">+SUM(Q4:Q13)</f>
        <v>900208.00000000023</v>
      </c>
      <c r="R15" s="47">
        <f t="shared" si="11"/>
        <v>317169</v>
      </c>
      <c r="S15" s="47">
        <f t="shared" si="11"/>
        <v>295821</v>
      </c>
      <c r="T15" s="47">
        <f t="shared" si="11"/>
        <v>187986</v>
      </c>
      <c r="U15" s="47">
        <f t="shared" si="11"/>
        <v>104407</v>
      </c>
      <c r="V15" s="47">
        <f t="shared" si="11"/>
        <v>171750.74986666924</v>
      </c>
      <c r="W15" s="20"/>
      <c r="Y15" s="1">
        <v>136888.69169511931</v>
      </c>
      <c r="AG15" s="20"/>
      <c r="AH15" s="7" t="s">
        <v>14</v>
      </c>
      <c r="AI15" s="26">
        <f t="shared" si="8"/>
        <v>79.42499444149891</v>
      </c>
      <c r="AJ15" s="26">
        <f t="shared" si="8"/>
        <v>25.140346199728409</v>
      </c>
    </row>
    <row r="16" spans="1:36" x14ac:dyDescent="0.55000000000000004">
      <c r="A16" s="27">
        <v>16</v>
      </c>
      <c r="B16" s="17" t="s">
        <v>58</v>
      </c>
      <c r="C16" s="18">
        <v>8142.8522324244486</v>
      </c>
      <c r="D16" s="19">
        <v>7429</v>
      </c>
      <c r="E16" s="19">
        <v>6476.6833999721721</v>
      </c>
      <c r="F16" s="18">
        <v>4605.9268058705711</v>
      </c>
      <c r="G16" s="18">
        <v>545.78619167376917</v>
      </c>
      <c r="H16" s="18">
        <v>7257.4752253498882</v>
      </c>
      <c r="I16" s="18">
        <v>4041.1847348133297</v>
      </c>
      <c r="J16" s="18">
        <v>1112.6198794666573</v>
      </c>
      <c r="K16" s="18">
        <v>3505.2487917020253</v>
      </c>
      <c r="L16" s="20"/>
      <c r="M16" s="21"/>
      <c r="N16" s="20"/>
      <c r="O16" s="20"/>
      <c r="P16" s="20"/>
      <c r="Q16" s="20"/>
      <c r="R16" s="20"/>
      <c r="S16" s="20"/>
      <c r="T16" s="20"/>
      <c r="U16" s="20"/>
      <c r="V16" s="20"/>
      <c r="W16" s="20"/>
      <c r="AG16" s="20"/>
    </row>
    <row r="17" spans="1:33" x14ac:dyDescent="0.55000000000000004">
      <c r="A17" s="27">
        <v>17</v>
      </c>
      <c r="B17" s="17" t="s">
        <v>59</v>
      </c>
      <c r="C17" s="18">
        <v>11858.52073379204</v>
      </c>
      <c r="D17" s="19">
        <v>12004</v>
      </c>
      <c r="E17" s="19">
        <v>13623.292012314625</v>
      </c>
      <c r="F17" s="18">
        <v>16781.890166972506</v>
      </c>
      <c r="G17" s="18">
        <v>26585.106131358421</v>
      </c>
      <c r="H17" s="18">
        <v>12906.333450155538</v>
      </c>
      <c r="I17" s="18">
        <v>20687.139995630179</v>
      </c>
      <c r="J17" s="18">
        <v>4140.5339029082561</v>
      </c>
      <c r="K17" s="18">
        <v>1988.8336314436108</v>
      </c>
      <c r="L17" s="20"/>
      <c r="M17" s="21"/>
      <c r="N17" s="30"/>
      <c r="O17" s="30"/>
      <c r="P17" s="30"/>
      <c r="Q17" s="30"/>
      <c r="R17" s="20"/>
      <c r="S17" s="20"/>
      <c r="T17" s="20"/>
      <c r="U17" s="20"/>
      <c r="V17" s="20"/>
      <c r="W17" s="20"/>
      <c r="AG17" s="20"/>
    </row>
    <row r="18" spans="1:33" x14ac:dyDescent="0.55000000000000004">
      <c r="A18" s="27">
        <v>18</v>
      </c>
      <c r="B18" s="17" t="s">
        <v>60</v>
      </c>
      <c r="C18" s="18">
        <v>2762.1357031984235</v>
      </c>
      <c r="D18" s="19">
        <v>3084</v>
      </c>
      <c r="E18" s="19">
        <v>2552.9114957041843</v>
      </c>
      <c r="F18" s="18">
        <v>2674.2680710929271</v>
      </c>
      <c r="G18" s="18">
        <v>608.73917621893793</v>
      </c>
      <c r="H18" s="18">
        <v>9063.8915915253383</v>
      </c>
      <c r="I18" s="18">
        <v>1491.1065709196764</v>
      </c>
      <c r="J18" s="18">
        <v>1993.8744745045078</v>
      </c>
      <c r="K18" s="18">
        <v>1203.4794277148872</v>
      </c>
      <c r="L18" s="20"/>
      <c r="M18" s="29"/>
      <c r="N18" s="18"/>
      <c r="O18" s="18"/>
      <c r="P18" s="18"/>
      <c r="Q18" s="18"/>
      <c r="R18" s="18"/>
      <c r="S18" s="18"/>
      <c r="T18" s="18"/>
      <c r="U18" s="18"/>
      <c r="V18" s="18"/>
      <c r="W18" s="20"/>
      <c r="AG18" s="20"/>
    </row>
    <row r="19" spans="1:33" x14ac:dyDescent="0.55000000000000004">
      <c r="A19" s="27">
        <v>19</v>
      </c>
      <c r="B19" s="17" t="s">
        <v>61</v>
      </c>
      <c r="C19" s="18">
        <v>6880.8115672849135</v>
      </c>
      <c r="D19" s="19">
        <v>5657</v>
      </c>
      <c r="E19" s="19">
        <v>5580.0323243181538</v>
      </c>
      <c r="F19" s="18">
        <v>5905.7694109778058</v>
      </c>
      <c r="G19" s="18">
        <v>936.28198640232335</v>
      </c>
      <c r="H19" s="18">
        <v>6319.9165393230123</v>
      </c>
      <c r="I19" s="18">
        <v>1762.8373437601447</v>
      </c>
      <c r="J19" s="18">
        <v>1024.1173368308919</v>
      </c>
      <c r="K19" s="18">
        <v>189.15355668141609</v>
      </c>
      <c r="L19" s="20"/>
      <c r="M19" s="29"/>
      <c r="N19" s="18"/>
      <c r="O19" s="18"/>
      <c r="P19" s="18"/>
      <c r="Q19" s="18"/>
      <c r="R19" s="18"/>
      <c r="S19" s="18"/>
      <c r="T19" s="18"/>
      <c r="U19" s="18"/>
      <c r="V19" s="18"/>
      <c r="W19" s="20"/>
      <c r="AG19" s="20"/>
    </row>
    <row r="20" spans="1:33" x14ac:dyDescent="0.55000000000000004">
      <c r="A20" s="27">
        <v>20</v>
      </c>
      <c r="B20" s="17" t="s">
        <v>62</v>
      </c>
      <c r="C20" s="18">
        <v>20331.457990744511</v>
      </c>
      <c r="D20" s="19">
        <v>18973</v>
      </c>
      <c r="E20" s="19">
        <v>18712.829553634496</v>
      </c>
      <c r="F20" s="18">
        <v>19150.091314107267</v>
      </c>
      <c r="G20" s="18">
        <v>3550.736987673637</v>
      </c>
      <c r="H20" s="18">
        <v>53112.20358962968</v>
      </c>
      <c r="I20" s="18">
        <v>24304.62649396851</v>
      </c>
      <c r="J20" s="18">
        <v>2770.1947387225368</v>
      </c>
      <c r="K20" s="18">
        <v>7305.6578127199509</v>
      </c>
      <c r="L20" s="20"/>
      <c r="M20" s="29"/>
      <c r="N20" s="18"/>
      <c r="O20" s="18"/>
      <c r="P20" s="18"/>
      <c r="Q20" s="18"/>
      <c r="R20" s="18"/>
      <c r="S20" s="18"/>
      <c r="T20" s="18"/>
      <c r="U20" s="18"/>
      <c r="V20" s="18"/>
      <c r="W20" s="20"/>
      <c r="AG20" s="20"/>
    </row>
    <row r="21" spans="1:33" x14ac:dyDescent="0.55000000000000004">
      <c r="A21" s="27">
        <v>21</v>
      </c>
      <c r="B21" s="17" t="s">
        <v>63</v>
      </c>
      <c r="C21" s="18">
        <v>3673.9569494581219</v>
      </c>
      <c r="D21" s="19">
        <v>3946</v>
      </c>
      <c r="E21" s="19">
        <v>3660.4483286055802</v>
      </c>
      <c r="F21" s="18">
        <v>3877.570041534218</v>
      </c>
      <c r="G21" s="18">
        <v>1217.3887125510403</v>
      </c>
      <c r="H21" s="18">
        <v>4969.4150152695538</v>
      </c>
      <c r="I21" s="18">
        <v>3077.2457110846153</v>
      </c>
      <c r="J21" s="18">
        <v>719.35047613003871</v>
      </c>
      <c r="K21" s="18">
        <v>1091.2706376380891</v>
      </c>
      <c r="L21" s="20"/>
      <c r="M21" s="29"/>
      <c r="N21" s="18"/>
      <c r="O21" s="18"/>
      <c r="P21" s="18"/>
      <c r="Q21" s="18"/>
      <c r="R21" s="18"/>
      <c r="S21" s="18"/>
      <c r="T21" s="18"/>
      <c r="U21" s="18"/>
      <c r="V21" s="18"/>
      <c r="W21" s="20"/>
      <c r="AG21" s="20"/>
    </row>
    <row r="22" spans="1:33" x14ac:dyDescent="0.55000000000000004">
      <c r="A22" s="27">
        <v>22</v>
      </c>
      <c r="B22" s="17" t="s">
        <v>64</v>
      </c>
      <c r="C22" s="18">
        <v>34772.77849807615</v>
      </c>
      <c r="D22" s="19">
        <v>32463</v>
      </c>
      <c r="E22" s="19">
        <v>28054.470871695808</v>
      </c>
      <c r="F22" s="18">
        <v>17621.036178157425</v>
      </c>
      <c r="G22" s="18">
        <v>3578.1320825933904</v>
      </c>
      <c r="H22" s="18">
        <v>36211.02294253288</v>
      </c>
      <c r="I22" s="18">
        <v>10852.552926990626</v>
      </c>
      <c r="J22" s="18">
        <v>3838.074979853568</v>
      </c>
      <c r="K22" s="18">
        <v>4898.9951897238498</v>
      </c>
      <c r="L22" s="20"/>
      <c r="M22" s="29"/>
      <c r="N22" s="18"/>
      <c r="O22" s="18"/>
      <c r="P22" s="18"/>
      <c r="Q22" s="18"/>
      <c r="R22" s="18"/>
      <c r="S22" s="18"/>
      <c r="T22" s="18"/>
      <c r="U22" s="18"/>
      <c r="V22" s="18"/>
      <c r="W22" s="20"/>
      <c r="AG22" s="20"/>
    </row>
    <row r="23" spans="1:33" x14ac:dyDescent="0.55000000000000004">
      <c r="A23" s="27">
        <v>23</v>
      </c>
      <c r="B23" s="17" t="s">
        <v>65</v>
      </c>
      <c r="C23" s="18">
        <v>63959.632363197081</v>
      </c>
      <c r="D23" s="19">
        <v>42846</v>
      </c>
      <c r="E23" s="19">
        <v>48836.858568281888</v>
      </c>
      <c r="F23" s="18">
        <v>42497.10696491479</v>
      </c>
      <c r="G23" s="18">
        <v>36965.191794079023</v>
      </c>
      <c r="H23" s="18">
        <v>6002.3123300160833</v>
      </c>
      <c r="I23" s="18">
        <v>36903.275656108613</v>
      </c>
      <c r="J23" s="18">
        <v>44587.440604408483</v>
      </c>
      <c r="K23" s="18">
        <v>36935.414906091246</v>
      </c>
      <c r="L23" s="20"/>
      <c r="M23" s="29"/>
      <c r="N23" s="18"/>
      <c r="O23" s="18"/>
      <c r="P23" s="18"/>
      <c r="Q23" s="18"/>
      <c r="R23" s="18"/>
      <c r="S23" s="18"/>
      <c r="T23" s="18"/>
      <c r="U23" s="18"/>
      <c r="V23" s="18"/>
      <c r="W23" s="20"/>
      <c r="AG23" s="20"/>
    </row>
    <row r="24" spans="1:33" x14ac:dyDescent="0.55000000000000004">
      <c r="A24" s="27">
        <v>24</v>
      </c>
      <c r="B24" s="17" t="s">
        <v>66</v>
      </c>
      <c r="C24" s="20">
        <v>1607.5894869976639</v>
      </c>
      <c r="D24" s="19">
        <v>2274</v>
      </c>
      <c r="E24" s="19">
        <v>2883.9699397564759</v>
      </c>
      <c r="F24" s="18">
        <v>3259.8549999642019</v>
      </c>
      <c r="G24" s="18">
        <v>475.43527044207366</v>
      </c>
      <c r="H24" s="18">
        <v>3185.1167565981395</v>
      </c>
      <c r="I24" s="18">
        <v>1412.5525517679791</v>
      </c>
      <c r="J24" s="18">
        <v>732.99436710872692</v>
      </c>
      <c r="K24" s="18">
        <v>2092.5113672890657</v>
      </c>
      <c r="L24" s="20"/>
      <c r="M24" s="29"/>
      <c r="N24" s="18"/>
      <c r="O24" s="18"/>
      <c r="P24" s="18"/>
      <c r="Q24" s="18"/>
      <c r="R24" s="18"/>
      <c r="S24" s="18"/>
      <c r="T24" s="18"/>
      <c r="U24" s="18"/>
      <c r="V24" s="18"/>
      <c r="W24" s="20"/>
      <c r="AG24" s="20"/>
    </row>
    <row r="25" spans="1:33" x14ac:dyDescent="0.55000000000000004">
      <c r="A25" s="27" t="s">
        <v>67</v>
      </c>
      <c r="B25" s="31" t="s">
        <v>68</v>
      </c>
      <c r="C25" s="32">
        <v>945.93193901502661</v>
      </c>
      <c r="D25" s="19">
        <v>639</v>
      </c>
      <c r="E25" s="19">
        <v>739.15236123387194</v>
      </c>
      <c r="F25" s="28">
        <v>937.76991133821662</v>
      </c>
      <c r="G25" s="28">
        <v>78.2865718982017</v>
      </c>
      <c r="H25" s="28">
        <v>1726.8514159900246</v>
      </c>
      <c r="I25" s="28">
        <v>262.25999786112777</v>
      </c>
      <c r="J25" s="28">
        <v>111.04975567639588</v>
      </c>
      <c r="K25" s="28">
        <v>328.82518796261002</v>
      </c>
      <c r="L25" s="20"/>
      <c r="M25" s="29"/>
      <c r="N25" s="18"/>
      <c r="O25" s="18"/>
      <c r="P25" s="18"/>
      <c r="Q25" s="18"/>
      <c r="R25" s="18"/>
      <c r="S25" s="18"/>
      <c r="T25" s="18"/>
      <c r="U25" s="18"/>
      <c r="V25" s="18"/>
      <c r="W25" s="20"/>
      <c r="AG25" s="20"/>
    </row>
    <row r="26" spans="1:33" x14ac:dyDescent="0.55000000000000004">
      <c r="A26" s="2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20"/>
      <c r="M26" s="29"/>
      <c r="N26" s="18"/>
      <c r="O26" s="18"/>
      <c r="P26" s="18"/>
      <c r="Q26" s="18"/>
      <c r="R26" s="18"/>
      <c r="S26" s="18"/>
      <c r="T26" s="18"/>
      <c r="U26" s="18"/>
      <c r="V26" s="18"/>
      <c r="W26" s="20"/>
      <c r="AG26" s="20"/>
    </row>
    <row r="27" spans="1:33" x14ac:dyDescent="0.55000000000000004">
      <c r="A27" s="31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20"/>
      <c r="M27" s="29"/>
      <c r="N27" s="18"/>
      <c r="O27" s="18"/>
      <c r="P27" s="18"/>
      <c r="Q27" s="18"/>
      <c r="R27" s="18"/>
      <c r="S27" s="18"/>
      <c r="T27" s="18"/>
      <c r="U27" s="18"/>
      <c r="V27" s="18"/>
      <c r="W27" s="20"/>
      <c r="AG27" s="20"/>
    </row>
    <row r="28" spans="1:33" x14ac:dyDescent="0.55000000000000004">
      <c r="A28" s="10" t="s">
        <v>69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20"/>
      <c r="M28" s="29"/>
      <c r="N28" s="18"/>
      <c r="O28" s="18"/>
      <c r="P28" s="18"/>
      <c r="Q28" s="18"/>
      <c r="R28" s="18"/>
      <c r="S28" s="18"/>
      <c r="T28" s="18"/>
      <c r="U28" s="18"/>
      <c r="V28" s="18"/>
      <c r="W28" s="20"/>
      <c r="AG28" s="20"/>
    </row>
    <row r="29" spans="1:33" x14ac:dyDescent="0.55000000000000004">
      <c r="A29" s="17"/>
      <c r="B29" s="33" t="s">
        <v>28</v>
      </c>
      <c r="C29" s="18">
        <v>397405</v>
      </c>
      <c r="D29" s="18">
        <v>397405</v>
      </c>
      <c r="E29" s="18">
        <v>494930</v>
      </c>
      <c r="F29" s="18">
        <v>530273.87758409849</v>
      </c>
      <c r="G29" s="18">
        <v>138671.5578727446</v>
      </c>
      <c r="H29" s="18">
        <v>21295.408939628087</v>
      </c>
      <c r="I29" s="18">
        <v>23763.931272237754</v>
      </c>
      <c r="J29" s="18">
        <v>41426.285997909457</v>
      </c>
      <c r="K29" s="18">
        <v>34178.449000000001</v>
      </c>
      <c r="L29" s="20"/>
      <c r="M29" s="29"/>
      <c r="N29" s="18"/>
      <c r="O29" s="18"/>
      <c r="P29" s="18"/>
      <c r="Q29" s="18"/>
      <c r="R29" s="18"/>
      <c r="S29" s="18"/>
      <c r="T29" s="18"/>
      <c r="U29" s="18"/>
      <c r="V29" s="18"/>
      <c r="W29" s="20"/>
      <c r="AG29" s="20"/>
    </row>
    <row r="30" spans="1:33" x14ac:dyDescent="0.55000000000000004">
      <c r="A30" s="17"/>
      <c r="B30" s="2" t="s">
        <v>32</v>
      </c>
      <c r="C30" s="18">
        <v>136888.69169511931</v>
      </c>
      <c r="D30" s="18">
        <v>136888.69169511931</v>
      </c>
      <c r="E30" s="18">
        <v>96272</v>
      </c>
      <c r="F30" s="18">
        <v>106959.57468696646</v>
      </c>
      <c r="G30" s="18">
        <v>50302.141225054154</v>
      </c>
      <c r="H30" s="18">
        <v>20078.090091705795</v>
      </c>
      <c r="I30" s="18">
        <v>19936.845573458297</v>
      </c>
      <c r="J30" s="18">
        <v>7019.7493458315657</v>
      </c>
      <c r="K30" s="18">
        <v>20781.870999999999</v>
      </c>
      <c r="L30" s="20"/>
      <c r="M30" s="29"/>
      <c r="N30" s="18"/>
      <c r="O30" s="18"/>
      <c r="P30" s="18"/>
      <c r="Q30" s="18"/>
      <c r="R30" s="18"/>
      <c r="S30" s="18"/>
      <c r="T30" s="18"/>
      <c r="U30" s="18"/>
      <c r="V30" s="18"/>
      <c r="W30" s="20"/>
      <c r="AG30" s="20"/>
    </row>
    <row r="31" spans="1:33" x14ac:dyDescent="0.55000000000000004">
      <c r="A31" s="17"/>
      <c r="B31" s="33" t="s">
        <v>36</v>
      </c>
      <c r="C31" s="18">
        <v>109005</v>
      </c>
      <c r="D31" s="18">
        <v>109005</v>
      </c>
      <c r="E31" s="18">
        <v>58783</v>
      </c>
      <c r="F31" s="18">
        <v>45044.2390102114</v>
      </c>
      <c r="G31" s="18">
        <v>27863.145726280356</v>
      </c>
      <c r="H31" s="18">
        <v>19796.8598231346</v>
      </c>
      <c r="I31" s="18">
        <v>19523.050909954443</v>
      </c>
      <c r="J31" s="18">
        <v>6434.0285405637233</v>
      </c>
      <c r="K31" s="18">
        <v>13838</v>
      </c>
      <c r="L31" s="20"/>
      <c r="M31" s="29"/>
      <c r="N31" s="18"/>
      <c r="O31" s="18"/>
      <c r="P31" s="18"/>
      <c r="Q31" s="18"/>
      <c r="R31" s="18"/>
      <c r="S31" s="18"/>
      <c r="T31" s="18"/>
      <c r="U31" s="18"/>
      <c r="V31" s="18"/>
      <c r="W31" s="20"/>
      <c r="AG31" s="20"/>
    </row>
    <row r="32" spans="1:33" x14ac:dyDescent="0.55000000000000004">
      <c r="A32" s="17"/>
      <c r="B32" s="33" t="s">
        <v>70</v>
      </c>
      <c r="C32" s="18">
        <f>+SUM(C29:C31)</f>
        <v>643298.69169511925</v>
      </c>
      <c r="D32" s="18">
        <f>+SUM(D29:D31)</f>
        <v>643298.69169511925</v>
      </c>
      <c r="E32" s="18">
        <f>+SUM(E29:E31)</f>
        <v>649985</v>
      </c>
      <c r="F32" s="18">
        <v>682277.69128127629</v>
      </c>
      <c r="G32" s="18">
        <v>216836.84482407907</v>
      </c>
      <c r="H32" s="18">
        <v>61170.358854468483</v>
      </c>
      <c r="I32" s="18">
        <v>63223.827755650491</v>
      </c>
      <c r="J32" s="18">
        <v>54880.063884304742</v>
      </c>
      <c r="K32" s="18">
        <v>68872.150999999998</v>
      </c>
      <c r="L32" s="20"/>
      <c r="M32" s="29"/>
      <c r="N32" s="18"/>
      <c r="O32" s="18"/>
      <c r="P32" s="18"/>
      <c r="Q32" s="18"/>
      <c r="R32" s="18"/>
      <c r="S32" s="18"/>
      <c r="T32" s="18"/>
      <c r="U32" s="18"/>
      <c r="V32" s="18"/>
      <c r="W32" s="20"/>
      <c r="AG32" s="20"/>
    </row>
    <row r="33" spans="1:33" x14ac:dyDescent="0.55000000000000004">
      <c r="A33" s="31"/>
      <c r="B33" s="34"/>
      <c r="C33" s="34"/>
      <c r="D33" s="34"/>
      <c r="E33" s="34"/>
      <c r="F33" s="34"/>
      <c r="G33" s="34"/>
      <c r="H33" s="34"/>
      <c r="I33" s="34"/>
      <c r="J33" s="34"/>
    </row>
    <row r="34" spans="1:33" x14ac:dyDescent="0.55000000000000004">
      <c r="A34" s="31"/>
      <c r="B34" s="35" t="s">
        <v>71</v>
      </c>
      <c r="C34" s="28">
        <f>+SUM(C4:C27)</f>
        <v>885049.83479192015</v>
      </c>
      <c r="D34" s="28">
        <f>+SUM(D4:D27)</f>
        <v>841318.80408783222</v>
      </c>
      <c r="E34" s="28">
        <f>+SUM(E4:E27)</f>
        <v>866932.34983395017</v>
      </c>
      <c r="F34" s="28">
        <f>+SUM(F4:F27)</f>
        <v>900208.00000000023</v>
      </c>
      <c r="G34" s="28">
        <v>317169</v>
      </c>
      <c r="H34" s="28">
        <v>295821</v>
      </c>
      <c r="I34" s="28">
        <v>187986</v>
      </c>
      <c r="J34" s="28">
        <v>104407</v>
      </c>
      <c r="K34" s="28">
        <v>171750.74986666924</v>
      </c>
      <c r="L34" s="28"/>
      <c r="M34" s="36"/>
      <c r="N34" s="28"/>
      <c r="O34" s="28"/>
      <c r="P34" s="28"/>
      <c r="Q34" s="28"/>
      <c r="R34" s="28"/>
      <c r="S34" s="28"/>
      <c r="T34" s="28"/>
      <c r="U34" s="28"/>
      <c r="V34" s="28"/>
      <c r="W34" s="28"/>
      <c r="AG34" s="28"/>
    </row>
    <row r="35" spans="1:33" x14ac:dyDescent="0.55000000000000004">
      <c r="A35" s="31"/>
      <c r="B35" s="34"/>
      <c r="C35" s="34"/>
      <c r="D35" s="34"/>
      <c r="E35" s="34"/>
      <c r="F35" s="34"/>
      <c r="G35" s="34"/>
      <c r="H35" s="34"/>
      <c r="I35" s="34"/>
      <c r="J35" s="34"/>
    </row>
    <row r="36" spans="1:33" x14ac:dyDescent="0.55000000000000004">
      <c r="A36" s="34" t="s">
        <v>72</v>
      </c>
      <c r="B36" s="34" t="s">
        <v>1</v>
      </c>
      <c r="C36" s="37">
        <v>12806</v>
      </c>
      <c r="D36" s="37">
        <v>12806</v>
      </c>
      <c r="E36" s="37">
        <v>12806</v>
      </c>
      <c r="F36" s="11">
        <v>12692</v>
      </c>
      <c r="G36" s="11">
        <v>4779</v>
      </c>
      <c r="H36" s="11">
        <v>28142</v>
      </c>
      <c r="I36" s="11">
        <v>5884</v>
      </c>
      <c r="J36" s="11">
        <v>6008</v>
      </c>
      <c r="K36" s="37">
        <v>8216</v>
      </c>
    </row>
    <row r="37" spans="1:33" x14ac:dyDescent="0.55000000000000004">
      <c r="B37" s="34"/>
      <c r="C37" s="34"/>
      <c r="D37" s="34"/>
      <c r="E37" s="34"/>
      <c r="F37" s="34"/>
      <c r="G37" s="34"/>
      <c r="H37" s="34"/>
      <c r="I37" s="34"/>
      <c r="J37" s="34"/>
    </row>
    <row r="38" spans="1:33" x14ac:dyDescent="0.55000000000000004">
      <c r="A38" s="31" t="s">
        <v>73</v>
      </c>
      <c r="B38" s="33" t="s">
        <v>74</v>
      </c>
      <c r="C38" s="11">
        <f>+C29/C$36*100</f>
        <v>3103.271903795096</v>
      </c>
      <c r="D38" s="11">
        <f>+D29/D$36*100</f>
        <v>3103.271903795096</v>
      </c>
      <c r="E38" s="11">
        <f>+E29/E$36*100</f>
        <v>3864.8289864126191</v>
      </c>
      <c r="F38" s="11">
        <f t="shared" ref="F38:K38" si="12">+F29/F$36*100</f>
        <v>4178.0166844003979</v>
      </c>
      <c r="G38" s="11">
        <f t="shared" si="12"/>
        <v>2901.6856637946139</v>
      </c>
      <c r="H38" s="11">
        <f t="shared" si="12"/>
        <v>75.671270484073943</v>
      </c>
      <c r="I38" s="11">
        <f t="shared" si="12"/>
        <v>403.87374697888777</v>
      </c>
      <c r="J38" s="11">
        <f t="shared" si="12"/>
        <v>689.51874164296703</v>
      </c>
      <c r="K38" s="11">
        <f t="shared" si="12"/>
        <v>415.99864897760472</v>
      </c>
    </row>
    <row r="39" spans="1:33" x14ac:dyDescent="0.55000000000000004">
      <c r="A39" s="31"/>
      <c r="B39" s="2" t="s">
        <v>75</v>
      </c>
      <c r="C39" s="11">
        <f>+C30/C$36*100</f>
        <v>1068.9418373818469</v>
      </c>
      <c r="D39" s="11">
        <f>+D30/D$36*100</f>
        <v>1068.9418373818469</v>
      </c>
      <c r="E39" s="11">
        <f t="shared" ref="E39:K40" si="13">+E30/E$36*100</f>
        <v>751.77260659066064</v>
      </c>
      <c r="F39" s="11">
        <f t="shared" si="13"/>
        <v>842.73223043623113</v>
      </c>
      <c r="G39" s="11">
        <f t="shared" si="13"/>
        <v>1052.5662528783041</v>
      </c>
      <c r="H39" s="11">
        <f t="shared" si="13"/>
        <v>71.345640294598084</v>
      </c>
      <c r="I39" s="11">
        <f t="shared" si="13"/>
        <v>338.83150192825116</v>
      </c>
      <c r="J39" s="11">
        <f t="shared" si="13"/>
        <v>116.84003571623778</v>
      </c>
      <c r="K39" s="11">
        <f t="shared" si="13"/>
        <v>252.94390214216165</v>
      </c>
    </row>
    <row r="40" spans="1:33" x14ac:dyDescent="0.55000000000000004">
      <c r="A40" s="31"/>
      <c r="B40" s="33" t="s">
        <v>76</v>
      </c>
      <c r="C40" s="11">
        <f>+C31/C$36*100</f>
        <v>851.20256129939094</v>
      </c>
      <c r="D40" s="11">
        <f>+D31/D$36*100</f>
        <v>851.20256129939094</v>
      </c>
      <c r="E40" s="11">
        <f t="shared" si="13"/>
        <v>459.02701858503826</v>
      </c>
      <c r="F40" s="11">
        <f t="shared" si="13"/>
        <v>354.9026080224661</v>
      </c>
      <c r="G40" s="11">
        <f t="shared" si="13"/>
        <v>583.03297188282818</v>
      </c>
      <c r="H40" s="11">
        <f t="shared" si="13"/>
        <v>70.346314487721557</v>
      </c>
      <c r="I40" s="11">
        <f t="shared" si="13"/>
        <v>331.79896175993275</v>
      </c>
      <c r="J40" s="11">
        <f t="shared" si="13"/>
        <v>107.09102098142016</v>
      </c>
      <c r="K40" s="11">
        <f t="shared" si="13"/>
        <v>168.42745861733204</v>
      </c>
    </row>
    <row r="41" spans="1:33" x14ac:dyDescent="0.55000000000000004">
      <c r="A41" s="31"/>
      <c r="B41" s="33" t="s">
        <v>71</v>
      </c>
      <c r="C41" s="11">
        <f>+C34/C$36*100</f>
        <v>6911.2122035914426</v>
      </c>
      <c r="D41" s="11">
        <f>+D34/D$36*100</f>
        <v>6569.7235989991586</v>
      </c>
      <c r="E41" s="11">
        <f>+E34/E$36*100</f>
        <v>6769.7356694826649</v>
      </c>
      <c r="F41" s="11">
        <f t="shared" ref="F41:K41" si="14">+F34/F$36*100</f>
        <v>7092.7198235108744</v>
      </c>
      <c r="G41" s="11">
        <f t="shared" si="14"/>
        <v>6636.7231638418079</v>
      </c>
      <c r="H41" s="11">
        <f t="shared" si="14"/>
        <v>1051.1726245469406</v>
      </c>
      <c r="I41" s="11">
        <f t="shared" si="14"/>
        <v>3194.8674371176071</v>
      </c>
      <c r="J41" s="11">
        <f t="shared" si="14"/>
        <v>1737.7996005326231</v>
      </c>
      <c r="K41" s="11">
        <f t="shared" si="14"/>
        <v>2090.4424277832186</v>
      </c>
    </row>
    <row r="42" spans="1:33" x14ac:dyDescent="0.55000000000000004">
      <c r="A42" s="31"/>
      <c r="B42" s="34"/>
      <c r="C42" s="34"/>
      <c r="D42" s="34"/>
      <c r="E42" s="34"/>
      <c r="F42" s="34"/>
      <c r="G42" s="34"/>
      <c r="H42" s="34"/>
      <c r="I42" s="34"/>
      <c r="J42" s="34"/>
    </row>
    <row r="43" spans="1:33" x14ac:dyDescent="0.55000000000000004">
      <c r="A43" s="31"/>
      <c r="B43" s="34"/>
      <c r="C43" s="34"/>
      <c r="D43" s="34"/>
      <c r="E43" s="34"/>
      <c r="F43" s="34"/>
      <c r="G43" s="34"/>
      <c r="H43" s="34"/>
      <c r="I43" s="34"/>
      <c r="J43" s="34"/>
    </row>
    <row r="44" spans="1:33" x14ac:dyDescent="0.55000000000000004">
      <c r="A44" s="31"/>
      <c r="B44" s="34"/>
      <c r="C44" s="34"/>
      <c r="D44" s="34"/>
      <c r="E44" s="34"/>
      <c r="F44" s="34"/>
      <c r="G44" s="34"/>
      <c r="H44" s="34"/>
      <c r="I44" s="34"/>
      <c r="J44" s="34"/>
    </row>
    <row r="45" spans="1:33" x14ac:dyDescent="0.55000000000000004">
      <c r="A45" s="31"/>
      <c r="B45" s="34"/>
      <c r="C45" s="34"/>
      <c r="D45" s="34"/>
      <c r="E45" s="34"/>
      <c r="F45" s="34"/>
      <c r="G45" s="34"/>
      <c r="H45" s="34"/>
      <c r="I45" s="34"/>
      <c r="J45" s="34"/>
    </row>
    <row r="46" spans="1:33" x14ac:dyDescent="0.55000000000000004">
      <c r="A46" s="31"/>
      <c r="B46" s="34"/>
      <c r="C46" s="34"/>
      <c r="D46" s="34"/>
      <c r="E46" s="34"/>
      <c r="F46" s="34"/>
      <c r="G46" s="34"/>
      <c r="H46" s="34"/>
      <c r="I46" s="34"/>
      <c r="J46" s="34"/>
    </row>
    <row r="47" spans="1:33" x14ac:dyDescent="0.5500000000000000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33" x14ac:dyDescent="0.55000000000000004">
      <c r="A48" s="17"/>
      <c r="B48" s="39"/>
      <c r="C48" s="34"/>
      <c r="D48" s="34"/>
      <c r="E48" s="34"/>
      <c r="F48" s="39"/>
      <c r="G48" s="39"/>
      <c r="H48" s="39"/>
      <c r="I48" s="39"/>
      <c r="J48" s="39"/>
    </row>
    <row r="49" spans="1:10" x14ac:dyDescent="0.55000000000000004">
      <c r="A49" s="17"/>
      <c r="B49" s="39"/>
      <c r="C49" s="34"/>
      <c r="D49" s="34"/>
      <c r="E49" s="34"/>
      <c r="F49" s="39"/>
      <c r="G49" s="39"/>
      <c r="H49" s="39"/>
      <c r="I49" s="39"/>
      <c r="J49" s="39"/>
    </row>
    <row r="50" spans="1:10" x14ac:dyDescent="0.55000000000000004">
      <c r="A50" s="17"/>
      <c r="B50" s="39"/>
      <c r="C50" s="34"/>
      <c r="D50" s="34"/>
      <c r="E50" s="34"/>
      <c r="F50" s="39"/>
      <c r="G50" s="39"/>
      <c r="H50" s="39"/>
      <c r="I50" s="39"/>
      <c r="J50" s="39"/>
    </row>
    <row r="51" spans="1:10" x14ac:dyDescent="0.55000000000000004">
      <c r="A51" s="17"/>
      <c r="B51" s="39"/>
      <c r="C51" s="34"/>
      <c r="D51" s="34"/>
      <c r="E51" s="34"/>
      <c r="F51" s="39"/>
      <c r="G51" s="39"/>
      <c r="H51" s="39"/>
      <c r="I51" s="39"/>
      <c r="J51" s="39"/>
    </row>
    <row r="52" spans="1:10" x14ac:dyDescent="0.55000000000000004">
      <c r="A52" s="17"/>
      <c r="B52" s="39"/>
      <c r="C52" s="34"/>
      <c r="D52" s="34"/>
      <c r="E52" s="34"/>
      <c r="F52" s="39"/>
      <c r="G52" s="39"/>
      <c r="H52" s="39"/>
      <c r="I52" s="39"/>
      <c r="J52" s="39"/>
    </row>
    <row r="53" spans="1:10" x14ac:dyDescent="0.55000000000000004">
      <c r="A53" s="17"/>
      <c r="B53" s="39"/>
      <c r="C53" s="34"/>
      <c r="D53" s="34"/>
      <c r="E53" s="34"/>
      <c r="F53" s="39"/>
      <c r="G53" s="39"/>
      <c r="H53" s="39"/>
      <c r="I53" s="39"/>
      <c r="J53" s="39"/>
    </row>
    <row r="54" spans="1:10" x14ac:dyDescent="0.55000000000000004">
      <c r="A54" s="17"/>
      <c r="B54" s="39"/>
      <c r="F54" s="39"/>
      <c r="G54" s="39"/>
      <c r="H54" s="39"/>
      <c r="I54" s="39"/>
      <c r="J54" s="39"/>
    </row>
    <row r="55" spans="1:10" x14ac:dyDescent="0.55000000000000004">
      <c r="A55" s="31"/>
      <c r="B55" s="39"/>
      <c r="F55" s="39"/>
      <c r="G55" s="39"/>
      <c r="H55" s="39"/>
      <c r="I55" s="39"/>
      <c r="J55" s="39"/>
    </row>
    <row r="56" spans="1:10" x14ac:dyDescent="0.55000000000000004">
      <c r="A56" s="31"/>
      <c r="B56" s="39"/>
      <c r="C56" s="2"/>
      <c r="D56" s="2"/>
      <c r="E56" s="2"/>
      <c r="F56" s="39"/>
      <c r="G56" s="39"/>
      <c r="H56" s="39"/>
      <c r="I56" s="39"/>
      <c r="J56" s="39"/>
    </row>
    <row r="57" spans="1:10" x14ac:dyDescent="0.55000000000000004">
      <c r="A57" s="31"/>
      <c r="B57" s="39"/>
      <c r="F57" s="39"/>
      <c r="G57" s="39"/>
      <c r="H57" s="39"/>
      <c r="I57" s="39"/>
      <c r="J57" s="39"/>
    </row>
    <row r="58" spans="1:10" x14ac:dyDescent="0.55000000000000004">
      <c r="A58" s="31"/>
      <c r="B58" s="39"/>
      <c r="F58" s="39"/>
      <c r="G58" s="39"/>
      <c r="H58" s="39"/>
      <c r="I58" s="39"/>
      <c r="J58" s="39"/>
    </row>
    <row r="59" spans="1:10" x14ac:dyDescent="0.55000000000000004">
      <c r="A59" s="31"/>
      <c r="B59" s="39"/>
      <c r="F59" s="39"/>
      <c r="G59" s="39"/>
      <c r="H59" s="39"/>
      <c r="I59" s="39"/>
      <c r="J59" s="39"/>
    </row>
    <row r="60" spans="1:10" x14ac:dyDescent="0.55000000000000004">
      <c r="A60" s="31"/>
      <c r="B60" s="39"/>
      <c r="F60" s="39"/>
      <c r="G60" s="39"/>
      <c r="H60" s="39"/>
      <c r="I60" s="39"/>
      <c r="J60" s="39"/>
    </row>
    <row r="61" spans="1:10" x14ac:dyDescent="0.55000000000000004">
      <c r="A61" s="31"/>
      <c r="B61" s="39"/>
      <c r="F61" s="39"/>
      <c r="G61" s="39"/>
      <c r="H61" s="39"/>
      <c r="I61" s="39"/>
      <c r="J61" s="39"/>
    </row>
    <row r="62" spans="1:10" x14ac:dyDescent="0.55000000000000004">
      <c r="A62" s="31"/>
      <c r="B62" s="39"/>
      <c r="F62" s="39"/>
      <c r="G62" s="39"/>
      <c r="H62" s="39"/>
      <c r="I62" s="39"/>
      <c r="J62" s="39"/>
    </row>
    <row r="63" spans="1:10" x14ac:dyDescent="0.55000000000000004">
      <c r="A63" s="31"/>
      <c r="B63" s="39"/>
      <c r="F63" s="39"/>
      <c r="G63" s="39"/>
      <c r="H63" s="39"/>
      <c r="I63" s="39"/>
      <c r="J63" s="39"/>
    </row>
    <row r="64" spans="1:10" x14ac:dyDescent="0.55000000000000004">
      <c r="A64" s="31"/>
      <c r="B64" s="39"/>
      <c r="F64" s="39"/>
      <c r="G64" s="39"/>
      <c r="H64" s="39"/>
      <c r="I64" s="39"/>
      <c r="J64" s="39"/>
    </row>
    <row r="65" spans="1:10" x14ac:dyDescent="0.55000000000000004">
      <c r="A65" s="31"/>
      <c r="B65" s="39"/>
      <c r="F65" s="39"/>
      <c r="G65" s="39"/>
      <c r="H65" s="39"/>
      <c r="I65" s="39"/>
      <c r="J65" s="39"/>
    </row>
    <row r="66" spans="1:10" x14ac:dyDescent="0.55000000000000004">
      <c r="A66" s="31"/>
      <c r="B66" s="39"/>
      <c r="F66" s="39"/>
      <c r="G66" s="39"/>
      <c r="H66" s="39"/>
      <c r="I66" s="39"/>
      <c r="J66" s="39"/>
    </row>
    <row r="67" spans="1:10" x14ac:dyDescent="0.55000000000000004">
      <c r="A67" s="31"/>
      <c r="B67" s="39"/>
      <c r="F67" s="39"/>
      <c r="G67" s="39"/>
      <c r="H67" s="39"/>
      <c r="I67" s="39"/>
      <c r="J67" s="39"/>
    </row>
    <row r="68" spans="1:10" x14ac:dyDescent="0.55000000000000004">
      <c r="A68" s="31"/>
      <c r="B68" s="39"/>
      <c r="F68" s="39"/>
      <c r="G68" s="39"/>
      <c r="H68" s="39"/>
      <c r="I68" s="39"/>
      <c r="J68" s="39"/>
    </row>
    <row r="69" spans="1:10" x14ac:dyDescent="0.55000000000000004">
      <c r="A69" s="31"/>
      <c r="B69" s="39"/>
      <c r="F69" s="39"/>
      <c r="G69" s="39"/>
      <c r="H69" s="39"/>
      <c r="I69" s="39"/>
      <c r="J69" s="39"/>
    </row>
    <row r="70" spans="1:10" x14ac:dyDescent="0.55000000000000004">
      <c r="A70" s="31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55000000000000004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 x14ac:dyDescent="0.55000000000000004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 x14ac:dyDescent="0.55000000000000004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 x14ac:dyDescent="0.55000000000000004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 x14ac:dyDescent="0.55000000000000004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55000000000000004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 x14ac:dyDescent="0.55000000000000004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 x14ac:dyDescent="0.55000000000000004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 x14ac:dyDescent="0.55000000000000004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 x14ac:dyDescent="0.55000000000000004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 x14ac:dyDescent="0.55000000000000004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x14ac:dyDescent="0.55000000000000004">
      <c r="A82" s="40"/>
      <c r="B82" s="40"/>
      <c r="C82" s="40"/>
      <c r="D82" s="40"/>
      <c r="E82" s="40"/>
      <c r="F82" s="40"/>
      <c r="G82" s="40"/>
      <c r="H82" s="40"/>
      <c r="I82" s="40"/>
      <c r="J82" s="40"/>
    </row>
    <row r="83" spans="1:10" x14ac:dyDescent="0.55000000000000004">
      <c r="A83" s="40"/>
      <c r="B83" s="40"/>
      <c r="C83" s="40"/>
      <c r="D83" s="40"/>
      <c r="E83" s="40"/>
      <c r="F83" s="40"/>
      <c r="G83" s="40"/>
      <c r="H83" s="40"/>
      <c r="I83" s="40"/>
      <c r="J83" s="40"/>
    </row>
    <row r="84" spans="1:10" x14ac:dyDescent="0.55000000000000004">
      <c r="A84" s="40"/>
      <c r="B84" s="40"/>
      <c r="C84" s="40"/>
      <c r="D84" s="40"/>
      <c r="E84" s="40"/>
      <c r="F84" s="40"/>
      <c r="G84" s="40"/>
      <c r="H84" s="40"/>
      <c r="I84" s="40"/>
      <c r="J84" s="40"/>
    </row>
    <row r="85" spans="1:10" x14ac:dyDescent="0.55000000000000004">
      <c r="A85" s="40"/>
      <c r="B85" s="40"/>
      <c r="C85" s="40"/>
      <c r="D85" s="40"/>
      <c r="E85" s="40"/>
      <c r="F85" s="40"/>
      <c r="G85" s="40"/>
      <c r="H85" s="40"/>
      <c r="I85" s="40"/>
      <c r="J85" s="40"/>
    </row>
    <row r="86" spans="1:10" x14ac:dyDescent="0.55000000000000004">
      <c r="A86" s="40"/>
      <c r="B86" s="40"/>
      <c r="C86" s="40"/>
      <c r="D86" s="40"/>
      <c r="E86" s="40"/>
      <c r="F86" s="40"/>
      <c r="G86" s="40"/>
      <c r="H86" s="40"/>
      <c r="I86" s="40"/>
      <c r="J86" s="40"/>
    </row>
    <row r="87" spans="1:10" x14ac:dyDescent="0.55000000000000004">
      <c r="A87" s="40"/>
      <c r="B87" s="40"/>
      <c r="C87" s="40"/>
      <c r="D87" s="40"/>
      <c r="E87" s="40"/>
      <c r="F87" s="40"/>
      <c r="G87" s="40"/>
      <c r="H87" s="40"/>
      <c r="I87" s="40"/>
      <c r="J87" s="40"/>
    </row>
    <row r="88" spans="1:10" x14ac:dyDescent="0.55000000000000004">
      <c r="A88" s="40"/>
      <c r="B88" s="40"/>
      <c r="C88" s="40"/>
      <c r="D88" s="40"/>
      <c r="E88" s="40"/>
      <c r="F88" s="40"/>
      <c r="G88" s="40"/>
      <c r="H88" s="40"/>
      <c r="I88" s="40"/>
      <c r="J88" s="40"/>
    </row>
    <row r="89" spans="1:10" x14ac:dyDescent="0.55000000000000004">
      <c r="A89" s="40"/>
      <c r="B89" s="40"/>
      <c r="C89" s="40"/>
      <c r="D89" s="40"/>
      <c r="E89" s="40"/>
      <c r="F89" s="40"/>
      <c r="G89" s="40"/>
      <c r="H89" s="40"/>
      <c r="I89" s="40"/>
      <c r="J89" s="40"/>
    </row>
    <row r="90" spans="1:10" x14ac:dyDescent="0.55000000000000004">
      <c r="A90" s="40"/>
      <c r="B90" s="40"/>
      <c r="C90" s="40"/>
      <c r="D90" s="40"/>
      <c r="E90" s="40"/>
      <c r="F90" s="40"/>
      <c r="G90" s="40"/>
      <c r="H90" s="40"/>
      <c r="I90" s="40"/>
      <c r="J90" s="40"/>
    </row>
    <row r="91" spans="1:10" x14ac:dyDescent="0.55000000000000004">
      <c r="A91" s="40"/>
      <c r="B91" s="40"/>
      <c r="C91" s="40"/>
      <c r="D91" s="40"/>
      <c r="E91" s="40"/>
      <c r="F91" s="40"/>
      <c r="G91" s="40"/>
      <c r="H91" s="40"/>
      <c r="I91" s="40"/>
      <c r="J91" s="40"/>
    </row>
    <row r="92" spans="1:10" x14ac:dyDescent="0.55000000000000004">
      <c r="A92" s="40"/>
      <c r="B92" s="40"/>
      <c r="C92" s="40"/>
      <c r="D92" s="40"/>
      <c r="E92" s="40"/>
      <c r="F92" s="40"/>
      <c r="G92" s="40"/>
      <c r="H92" s="40"/>
      <c r="I92" s="40"/>
      <c r="J92" s="40"/>
    </row>
    <row r="93" spans="1:10" x14ac:dyDescent="0.55000000000000004">
      <c r="A93" s="40"/>
      <c r="B93" s="40"/>
      <c r="C93" s="40"/>
      <c r="D93" s="40"/>
      <c r="E93" s="40"/>
      <c r="F93" s="40"/>
      <c r="G93" s="40"/>
      <c r="H93" s="40"/>
      <c r="I93" s="40"/>
      <c r="J93" s="40"/>
    </row>
    <row r="94" spans="1:10" x14ac:dyDescent="0.55000000000000004">
      <c r="A94" s="40"/>
      <c r="B94" s="40"/>
      <c r="C94" s="40"/>
      <c r="D94" s="40"/>
      <c r="E94" s="40"/>
      <c r="F94" s="40"/>
      <c r="G94" s="40"/>
      <c r="H94" s="40"/>
      <c r="I94" s="40"/>
      <c r="J94" s="40"/>
    </row>
    <row r="95" spans="1:10" x14ac:dyDescent="0.55000000000000004">
      <c r="A95" s="40"/>
      <c r="B95" s="40"/>
      <c r="C95" s="40"/>
      <c r="D95" s="40"/>
      <c r="E95" s="40"/>
      <c r="F95" s="40"/>
      <c r="G95" s="40"/>
      <c r="H95" s="40"/>
      <c r="I95" s="40"/>
      <c r="J95" s="40"/>
    </row>
    <row r="96" spans="1:10" x14ac:dyDescent="0.55000000000000004">
      <c r="A96" s="40"/>
      <c r="B96" s="40"/>
      <c r="C96" s="40"/>
      <c r="D96" s="40"/>
      <c r="E96" s="40"/>
      <c r="F96" s="40"/>
      <c r="G96" s="40"/>
      <c r="H96" s="40"/>
      <c r="I96" s="40"/>
      <c r="J96" s="40"/>
    </row>
    <row r="97" spans="1:10" x14ac:dyDescent="0.55000000000000004">
      <c r="A97" s="40"/>
      <c r="B97" s="40"/>
      <c r="C97" s="40"/>
      <c r="D97" s="40"/>
      <c r="E97" s="40"/>
      <c r="F97" s="40"/>
      <c r="G97" s="40"/>
      <c r="H97" s="40"/>
      <c r="I97" s="40"/>
      <c r="J97" s="40"/>
    </row>
    <row r="98" spans="1:10" x14ac:dyDescent="0.55000000000000004">
      <c r="A98" s="40"/>
      <c r="B98" s="40"/>
      <c r="C98" s="40"/>
      <c r="D98" s="40"/>
      <c r="E98" s="40"/>
      <c r="F98" s="40"/>
      <c r="G98" s="40"/>
      <c r="H98" s="40"/>
      <c r="I98" s="40"/>
      <c r="J98" s="40"/>
    </row>
    <row r="99" spans="1:10" x14ac:dyDescent="0.55000000000000004">
      <c r="A99" s="40"/>
      <c r="B99" s="40"/>
      <c r="C99" s="40"/>
      <c r="D99" s="40"/>
      <c r="E99" s="40"/>
      <c r="F99" s="40"/>
      <c r="G99" s="40"/>
      <c r="H99" s="40"/>
      <c r="I99" s="40"/>
      <c r="J99" s="40"/>
    </row>
    <row r="100" spans="1:10" x14ac:dyDescent="0.55000000000000004">
      <c r="A100" s="40"/>
      <c r="B100" s="40"/>
      <c r="C100" s="40"/>
      <c r="D100" s="40"/>
      <c r="E100" s="40"/>
      <c r="F100" s="40"/>
      <c r="G100" s="40"/>
      <c r="H100" s="40"/>
      <c r="I100" s="40"/>
      <c r="J100" s="40"/>
    </row>
    <row r="101" spans="1:10" x14ac:dyDescent="0.55000000000000004">
      <c r="A101" s="40"/>
      <c r="B101" s="40"/>
      <c r="C101" s="40"/>
      <c r="D101" s="40"/>
      <c r="E101" s="40"/>
      <c r="F101" s="40"/>
      <c r="G101" s="40"/>
      <c r="H101" s="40"/>
      <c r="I101" s="40"/>
      <c r="J101" s="40"/>
    </row>
    <row r="102" spans="1:10" x14ac:dyDescent="0.55000000000000004">
      <c r="A102" s="40"/>
      <c r="B102" s="40"/>
      <c r="C102" s="40"/>
      <c r="D102" s="40"/>
      <c r="E102" s="40"/>
      <c r="F102" s="40"/>
      <c r="G102" s="40"/>
      <c r="H102" s="40"/>
      <c r="I102" s="40"/>
      <c r="J102" s="40"/>
    </row>
    <row r="103" spans="1:10" x14ac:dyDescent="0.55000000000000004">
      <c r="A103" s="40"/>
      <c r="B103" s="40"/>
      <c r="C103" s="40"/>
      <c r="D103" s="40"/>
      <c r="E103" s="40"/>
      <c r="F103" s="40"/>
      <c r="G103" s="40"/>
      <c r="H103" s="40"/>
      <c r="I103" s="40"/>
      <c r="J103" s="40"/>
    </row>
    <row r="104" spans="1:10" x14ac:dyDescent="0.55000000000000004">
      <c r="A104" s="40"/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1:10" x14ac:dyDescent="0.55000000000000004">
      <c r="A105" s="40"/>
      <c r="B105" s="40"/>
      <c r="C105" s="40"/>
      <c r="D105" s="40"/>
      <c r="E105" s="40"/>
      <c r="F105" s="40"/>
      <c r="G105" s="40"/>
      <c r="H105" s="40"/>
      <c r="I105" s="40"/>
      <c r="J105" s="40"/>
    </row>
    <row r="106" spans="1:10" x14ac:dyDescent="0.55000000000000004">
      <c r="A106" s="40"/>
      <c r="B106" s="40"/>
      <c r="C106" s="40"/>
      <c r="D106" s="40"/>
      <c r="E106" s="40"/>
      <c r="F106" s="40"/>
      <c r="G106" s="40"/>
      <c r="H106" s="40"/>
      <c r="I106" s="40"/>
      <c r="J106" s="40"/>
    </row>
    <row r="107" spans="1:10" x14ac:dyDescent="0.55000000000000004">
      <c r="A107" s="40"/>
      <c r="B107" s="40"/>
      <c r="C107" s="40"/>
      <c r="D107" s="40"/>
      <c r="E107" s="40"/>
      <c r="F107" s="40"/>
      <c r="G107" s="40"/>
      <c r="H107" s="40"/>
      <c r="I107" s="40"/>
      <c r="J107" s="40"/>
    </row>
    <row r="108" spans="1:10" x14ac:dyDescent="0.55000000000000004">
      <c r="A108" s="40"/>
      <c r="B108" s="40"/>
      <c r="C108" s="40"/>
      <c r="D108" s="40"/>
      <c r="E108" s="40"/>
      <c r="F108" s="40"/>
      <c r="G108" s="40"/>
      <c r="H108" s="40"/>
      <c r="I108" s="40"/>
      <c r="J108" s="40"/>
    </row>
    <row r="109" spans="1:10" x14ac:dyDescent="0.55000000000000004">
      <c r="A109" s="40"/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1:10" x14ac:dyDescent="0.55000000000000004">
      <c r="A110" s="40"/>
      <c r="B110" s="40"/>
      <c r="C110" s="40"/>
      <c r="D110" s="40"/>
      <c r="E110" s="40"/>
      <c r="F110" s="40"/>
      <c r="G110" s="40"/>
      <c r="H110" s="40"/>
      <c r="I110" s="40"/>
      <c r="J110" s="40"/>
    </row>
    <row r="111" spans="1:10" x14ac:dyDescent="0.55000000000000004">
      <c r="A111" s="40"/>
      <c r="B111" s="40"/>
      <c r="C111" s="40"/>
      <c r="D111" s="40"/>
      <c r="E111" s="40"/>
      <c r="F111" s="40"/>
      <c r="G111" s="40"/>
      <c r="H111" s="40"/>
      <c r="I111" s="40"/>
      <c r="J111" s="40"/>
    </row>
    <row r="112" spans="1:10" x14ac:dyDescent="0.55000000000000004">
      <c r="A112" s="40"/>
      <c r="B112" s="40"/>
      <c r="C112" s="40"/>
      <c r="D112" s="40"/>
      <c r="E112" s="40"/>
      <c r="F112" s="40"/>
      <c r="G112" s="40"/>
      <c r="H112" s="40"/>
      <c r="I112" s="40"/>
      <c r="J112" s="40"/>
    </row>
    <row r="113" spans="1:10" x14ac:dyDescent="0.55000000000000004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0" x14ac:dyDescent="0.55000000000000004">
      <c r="A114" s="40"/>
      <c r="B114" s="40"/>
      <c r="C114" s="40"/>
      <c r="D114" s="40"/>
      <c r="E114" s="40"/>
      <c r="F114" s="40"/>
      <c r="G114" s="40"/>
      <c r="H114" s="40"/>
      <c r="I114" s="40"/>
      <c r="J114" s="40"/>
    </row>
    <row r="115" spans="1:10" x14ac:dyDescent="0.55000000000000004">
      <c r="A115" s="40"/>
      <c r="B115" s="40"/>
      <c r="C115" s="40"/>
      <c r="D115" s="40"/>
      <c r="E115" s="40"/>
      <c r="F115" s="40"/>
      <c r="G115" s="40"/>
      <c r="H115" s="40"/>
      <c r="I115" s="40"/>
      <c r="J115" s="40"/>
    </row>
    <row r="116" spans="1:10" x14ac:dyDescent="0.55000000000000004">
      <c r="A116" s="40"/>
      <c r="B116" s="40"/>
      <c r="C116" s="40"/>
      <c r="D116" s="40"/>
      <c r="E116" s="40"/>
      <c r="F116" s="40"/>
      <c r="G116" s="40"/>
      <c r="H116" s="40"/>
      <c r="I116" s="40"/>
      <c r="J116" s="40"/>
    </row>
    <row r="117" spans="1:10" x14ac:dyDescent="0.55000000000000004">
      <c r="A117" s="40"/>
      <c r="B117" s="40"/>
      <c r="C117" s="40"/>
      <c r="D117" s="40"/>
      <c r="E117" s="40"/>
      <c r="F117" s="40"/>
      <c r="G117" s="40"/>
      <c r="H117" s="40"/>
      <c r="I117" s="40"/>
      <c r="J117" s="40"/>
    </row>
    <row r="118" spans="1:10" x14ac:dyDescent="0.55000000000000004">
      <c r="A118" s="40"/>
      <c r="B118" s="40"/>
      <c r="C118" s="40"/>
      <c r="D118" s="40"/>
      <c r="E118" s="40"/>
      <c r="F118" s="40"/>
      <c r="G118" s="40"/>
      <c r="H118" s="40"/>
      <c r="I118" s="40"/>
      <c r="J118" s="40"/>
    </row>
    <row r="119" spans="1:10" x14ac:dyDescent="0.55000000000000004">
      <c r="A119" s="40"/>
      <c r="B119" s="40"/>
      <c r="C119" s="40"/>
      <c r="D119" s="40"/>
      <c r="E119" s="40"/>
      <c r="F119" s="40"/>
      <c r="G119" s="40"/>
      <c r="H119" s="40"/>
      <c r="I119" s="40"/>
      <c r="J119" s="40"/>
    </row>
    <row r="120" spans="1:10" x14ac:dyDescent="0.55000000000000004">
      <c r="A120" s="40"/>
      <c r="B120" s="40"/>
      <c r="C120" s="40"/>
      <c r="D120" s="40"/>
      <c r="E120" s="40"/>
      <c r="F120" s="40"/>
      <c r="G120" s="40"/>
      <c r="H120" s="40"/>
      <c r="I120" s="40"/>
      <c r="J120" s="40"/>
    </row>
    <row r="121" spans="1:10" x14ac:dyDescent="0.55000000000000004">
      <c r="A121" s="40"/>
      <c r="B121" s="40"/>
      <c r="C121" s="40"/>
      <c r="D121" s="40"/>
      <c r="E121" s="40"/>
      <c r="F121" s="40"/>
      <c r="G121" s="40"/>
      <c r="H121" s="40"/>
      <c r="I121" s="40"/>
      <c r="J121" s="40"/>
    </row>
    <row r="122" spans="1:10" x14ac:dyDescent="0.55000000000000004">
      <c r="A122" s="40"/>
      <c r="B122" s="40"/>
      <c r="C122" s="40"/>
      <c r="D122" s="40"/>
      <c r="E122" s="40"/>
      <c r="F122" s="40"/>
      <c r="G122" s="40"/>
      <c r="H122" s="40"/>
      <c r="I122" s="40"/>
      <c r="J122" s="40"/>
    </row>
    <row r="123" spans="1:10" x14ac:dyDescent="0.55000000000000004">
      <c r="A123" s="40"/>
      <c r="B123" s="40"/>
      <c r="C123" s="40"/>
      <c r="D123" s="40"/>
      <c r="E123" s="40"/>
      <c r="F123" s="40"/>
      <c r="G123" s="40"/>
      <c r="H123" s="40"/>
      <c r="I123" s="40"/>
      <c r="J123" s="40"/>
    </row>
    <row r="124" spans="1:10" x14ac:dyDescent="0.55000000000000004">
      <c r="A124" s="40"/>
      <c r="B124" s="40"/>
      <c r="C124" s="40"/>
      <c r="D124" s="40"/>
      <c r="E124" s="40"/>
      <c r="F124" s="40"/>
      <c r="G124" s="40"/>
      <c r="H124" s="40"/>
      <c r="I124" s="40"/>
      <c r="J124" s="40"/>
    </row>
    <row r="125" spans="1:10" x14ac:dyDescent="0.55000000000000004">
      <c r="A125" s="40"/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1:10" x14ac:dyDescent="0.55000000000000004">
      <c r="A126" s="40"/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1:10" x14ac:dyDescent="0.55000000000000004">
      <c r="A127" s="40"/>
      <c r="B127" s="40"/>
      <c r="C127" s="40"/>
      <c r="D127" s="40"/>
      <c r="E127" s="40"/>
      <c r="F127" s="40"/>
      <c r="G127" s="40"/>
      <c r="H127" s="40"/>
      <c r="I127" s="40"/>
      <c r="J127" s="40"/>
    </row>
    <row r="128" spans="1:10" x14ac:dyDescent="0.55000000000000004">
      <c r="A128" s="40"/>
      <c r="B128" s="40"/>
      <c r="C128" s="40"/>
      <c r="D128" s="40"/>
      <c r="E128" s="40"/>
      <c r="F128" s="40"/>
      <c r="G128" s="40"/>
      <c r="H128" s="40"/>
      <c r="I128" s="40"/>
      <c r="J128" s="40"/>
    </row>
    <row r="129" spans="1:10" x14ac:dyDescent="0.55000000000000004">
      <c r="A129" s="40"/>
      <c r="B129" s="40"/>
      <c r="C129" s="40"/>
      <c r="D129" s="40"/>
      <c r="E129" s="40"/>
      <c r="F129" s="40"/>
      <c r="G129" s="40"/>
      <c r="H129" s="40"/>
      <c r="I129" s="40"/>
      <c r="J129" s="40"/>
    </row>
    <row r="130" spans="1:10" x14ac:dyDescent="0.55000000000000004">
      <c r="A130" s="40"/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1:10" x14ac:dyDescent="0.55000000000000004">
      <c r="A131" s="40"/>
      <c r="B131" s="40"/>
      <c r="C131" s="40"/>
      <c r="D131" s="40"/>
      <c r="E131" s="40"/>
      <c r="F131" s="40"/>
      <c r="G131" s="40"/>
      <c r="H131" s="40"/>
      <c r="I131" s="40"/>
      <c r="J131" s="40"/>
    </row>
    <row r="132" spans="1:10" x14ac:dyDescent="0.55000000000000004">
      <c r="A132" s="40"/>
      <c r="B132" s="40"/>
      <c r="C132" s="40"/>
      <c r="D132" s="40"/>
      <c r="E132" s="40"/>
      <c r="F132" s="40"/>
      <c r="G132" s="40"/>
      <c r="H132" s="40"/>
      <c r="I132" s="40"/>
      <c r="J132" s="40"/>
    </row>
    <row r="133" spans="1:10" x14ac:dyDescent="0.55000000000000004">
      <c r="A133" s="40"/>
      <c r="B133" s="40"/>
      <c r="C133" s="40"/>
      <c r="D133" s="40"/>
      <c r="E133" s="40"/>
      <c r="F133" s="40"/>
      <c r="G133" s="40"/>
      <c r="H133" s="40"/>
      <c r="I133" s="40"/>
      <c r="J133" s="40"/>
    </row>
    <row r="134" spans="1:10" x14ac:dyDescent="0.55000000000000004">
      <c r="A134" s="40"/>
      <c r="B134" s="40"/>
      <c r="C134" s="40"/>
      <c r="D134" s="40"/>
      <c r="E134" s="40"/>
      <c r="F134" s="40"/>
      <c r="G134" s="40"/>
      <c r="H134" s="40"/>
      <c r="I134" s="40"/>
      <c r="J134" s="40"/>
    </row>
    <row r="135" spans="1:10" x14ac:dyDescent="0.55000000000000004">
      <c r="A135" s="40"/>
      <c r="B135" s="40"/>
      <c r="C135" s="40"/>
      <c r="D135" s="40"/>
      <c r="E135" s="40"/>
      <c r="F135" s="40"/>
      <c r="G135" s="40"/>
      <c r="H135" s="40"/>
      <c r="I135" s="40"/>
      <c r="J135" s="40"/>
    </row>
    <row r="136" spans="1:10" x14ac:dyDescent="0.55000000000000004">
      <c r="A136" s="40"/>
      <c r="B136" s="40"/>
      <c r="C136" s="40"/>
      <c r="D136" s="40"/>
      <c r="E136" s="40"/>
      <c r="F136" s="40"/>
      <c r="G136" s="40"/>
      <c r="H136" s="40"/>
      <c r="I136" s="40"/>
      <c r="J136" s="40"/>
    </row>
    <row r="137" spans="1:10" x14ac:dyDescent="0.55000000000000004">
      <c r="A137" s="40"/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1:10" x14ac:dyDescent="0.55000000000000004">
      <c r="A138" s="40"/>
      <c r="B138" s="40"/>
      <c r="C138" s="40"/>
      <c r="D138" s="40"/>
      <c r="E138" s="40"/>
      <c r="F138" s="40"/>
      <c r="G138" s="40"/>
      <c r="H138" s="40"/>
      <c r="I138" s="40"/>
      <c r="J138" s="40"/>
    </row>
    <row r="139" spans="1:10" x14ac:dyDescent="0.55000000000000004">
      <c r="A139" s="40"/>
      <c r="B139" s="40"/>
      <c r="C139" s="40"/>
      <c r="D139" s="40"/>
      <c r="E139" s="40"/>
      <c r="F139" s="40"/>
      <c r="G139" s="40"/>
      <c r="H139" s="40"/>
      <c r="I139" s="40"/>
      <c r="J139" s="40"/>
    </row>
    <row r="140" spans="1:10" x14ac:dyDescent="0.55000000000000004">
      <c r="A140" s="40"/>
      <c r="B140" s="40"/>
      <c r="C140" s="40"/>
      <c r="D140" s="40"/>
      <c r="E140" s="40"/>
      <c r="F140" s="40"/>
      <c r="G140" s="40"/>
      <c r="H140" s="40"/>
      <c r="I140" s="40"/>
      <c r="J140" s="40"/>
    </row>
    <row r="141" spans="1:10" x14ac:dyDescent="0.55000000000000004">
      <c r="A141" s="40"/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1:10" x14ac:dyDescent="0.55000000000000004">
      <c r="A142" s="40"/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1:10" x14ac:dyDescent="0.55000000000000004">
      <c r="A143" s="40"/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1:10" x14ac:dyDescent="0.55000000000000004">
      <c r="A144" s="40"/>
      <c r="B144" s="40"/>
      <c r="C144" s="40"/>
      <c r="D144" s="40"/>
      <c r="E144" s="40"/>
      <c r="F144" s="40"/>
      <c r="G144" s="40"/>
      <c r="H144" s="40"/>
      <c r="I144" s="40"/>
      <c r="J144" s="40"/>
    </row>
    <row r="145" spans="1:10" x14ac:dyDescent="0.55000000000000004">
      <c r="A145" s="40"/>
      <c r="B145" s="40"/>
      <c r="C145" s="40"/>
      <c r="D145" s="40"/>
      <c r="E145" s="40"/>
      <c r="F145" s="40"/>
      <c r="G145" s="40"/>
      <c r="H145" s="40"/>
      <c r="I145" s="40"/>
      <c r="J145" s="40"/>
    </row>
    <row r="146" spans="1:10" x14ac:dyDescent="0.55000000000000004">
      <c r="A146" s="40"/>
      <c r="B146" s="40"/>
      <c r="C146" s="40"/>
      <c r="D146" s="40"/>
      <c r="E146" s="40"/>
      <c r="F146" s="40"/>
      <c r="G146" s="40"/>
      <c r="H146" s="40"/>
      <c r="I146" s="40"/>
      <c r="J146" s="40"/>
    </row>
    <row r="147" spans="1:10" x14ac:dyDescent="0.55000000000000004">
      <c r="A147" s="40"/>
      <c r="B147" s="40"/>
      <c r="C147" s="40"/>
      <c r="D147" s="40"/>
      <c r="E147" s="40"/>
      <c r="F147" s="40"/>
      <c r="G147" s="40"/>
      <c r="H147" s="40"/>
      <c r="I147" s="40"/>
      <c r="J147" s="40"/>
    </row>
    <row r="148" spans="1:10" x14ac:dyDescent="0.55000000000000004">
      <c r="A148" s="40"/>
      <c r="B148" s="40"/>
      <c r="C148" s="40"/>
      <c r="D148" s="40"/>
      <c r="E148" s="40"/>
      <c r="F148" s="40"/>
      <c r="G148" s="40"/>
      <c r="H148" s="40"/>
      <c r="I148" s="40"/>
      <c r="J148" s="40"/>
    </row>
    <row r="149" spans="1:10" x14ac:dyDescent="0.55000000000000004">
      <c r="A149" s="40"/>
      <c r="B149" s="40"/>
      <c r="C149" s="40"/>
      <c r="D149" s="40"/>
      <c r="E149" s="40"/>
      <c r="F149" s="40"/>
      <c r="G149" s="40"/>
      <c r="H149" s="40"/>
      <c r="I149" s="40"/>
      <c r="J149" s="40"/>
    </row>
    <row r="150" spans="1:10" x14ac:dyDescent="0.55000000000000004">
      <c r="A150" s="40"/>
      <c r="B150" s="40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55000000000000004">
      <c r="A151" s="40"/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1:10" x14ac:dyDescent="0.55000000000000004">
      <c r="A152" s="40"/>
      <c r="B152" s="40"/>
      <c r="C152" s="40"/>
      <c r="D152" s="40"/>
      <c r="E152" s="40"/>
      <c r="F152" s="40"/>
      <c r="G152" s="40"/>
      <c r="H152" s="40"/>
      <c r="I152" s="40"/>
      <c r="J152" s="40"/>
    </row>
    <row r="153" spans="1:10" x14ac:dyDescent="0.55000000000000004">
      <c r="A153" s="40"/>
      <c r="B153" s="40"/>
      <c r="C153" s="40"/>
      <c r="D153" s="40"/>
      <c r="E153" s="40"/>
      <c r="F153" s="40"/>
      <c r="G153" s="40"/>
      <c r="H153" s="40"/>
      <c r="I153" s="40"/>
      <c r="J153" s="40"/>
    </row>
    <row r="154" spans="1:10" x14ac:dyDescent="0.55000000000000004">
      <c r="A154" s="40"/>
      <c r="B154" s="40"/>
      <c r="C154" s="40"/>
      <c r="D154" s="40"/>
      <c r="E154" s="40"/>
      <c r="F154" s="40"/>
      <c r="G154" s="40"/>
      <c r="H154" s="40"/>
      <c r="I154" s="40"/>
      <c r="J154" s="40"/>
    </row>
    <row r="155" spans="1:10" x14ac:dyDescent="0.55000000000000004">
      <c r="A155" s="40"/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1:10" x14ac:dyDescent="0.55000000000000004">
      <c r="A156" s="40"/>
      <c r="B156" s="40"/>
      <c r="C156" s="40"/>
      <c r="D156" s="40"/>
      <c r="E156" s="40"/>
      <c r="F156" s="40"/>
      <c r="G156" s="40"/>
      <c r="H156" s="40"/>
      <c r="I156" s="40"/>
      <c r="J156" s="40"/>
    </row>
    <row r="157" spans="1:10" x14ac:dyDescent="0.55000000000000004">
      <c r="A157" s="40"/>
      <c r="B157" s="40"/>
      <c r="C157" s="40"/>
      <c r="D157" s="40"/>
      <c r="E157" s="40"/>
      <c r="F157" s="40"/>
      <c r="G157" s="40"/>
      <c r="H157" s="40"/>
      <c r="I157" s="40"/>
      <c r="J157" s="40"/>
    </row>
    <row r="158" spans="1:10" x14ac:dyDescent="0.55000000000000004">
      <c r="A158" s="40"/>
      <c r="B158" s="40"/>
      <c r="C158" s="40"/>
      <c r="D158" s="40"/>
      <c r="E158" s="40"/>
      <c r="F158" s="40"/>
      <c r="G158" s="40"/>
      <c r="H158" s="40"/>
      <c r="I158" s="40"/>
      <c r="J158" s="40"/>
    </row>
    <row r="159" spans="1:10" x14ac:dyDescent="0.55000000000000004">
      <c r="A159" s="40"/>
      <c r="B159" s="40"/>
      <c r="C159" s="40"/>
      <c r="D159" s="40"/>
      <c r="E159" s="40"/>
      <c r="F159" s="40"/>
      <c r="G159" s="40"/>
      <c r="H159" s="40"/>
      <c r="I159" s="40"/>
      <c r="J159" s="40"/>
    </row>
    <row r="160" spans="1:10" x14ac:dyDescent="0.55000000000000004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0" x14ac:dyDescent="0.55000000000000004">
      <c r="A161" s="40"/>
      <c r="B161" s="40"/>
      <c r="C161" s="40"/>
      <c r="D161" s="40"/>
      <c r="E161" s="40"/>
      <c r="F161" s="40"/>
      <c r="G161" s="40"/>
      <c r="H161" s="40"/>
      <c r="I161" s="40"/>
      <c r="J161" s="40"/>
    </row>
    <row r="162" spans="1:10" x14ac:dyDescent="0.55000000000000004">
      <c r="A162" s="40"/>
      <c r="B162" s="40"/>
      <c r="C162" s="40"/>
      <c r="D162" s="40"/>
      <c r="E162" s="40"/>
      <c r="F162" s="40"/>
      <c r="G162" s="40"/>
      <c r="H162" s="40"/>
      <c r="I162" s="40"/>
      <c r="J162" s="40"/>
    </row>
    <row r="163" spans="1:10" x14ac:dyDescent="0.55000000000000004">
      <c r="A163" s="40"/>
      <c r="B163" s="40"/>
      <c r="C163" s="40"/>
      <c r="D163" s="40"/>
      <c r="E163" s="40"/>
      <c r="F163" s="40"/>
      <c r="G163" s="40"/>
      <c r="H163" s="40"/>
      <c r="I163" s="40"/>
      <c r="J163" s="40"/>
    </row>
    <row r="164" spans="1:10" x14ac:dyDescent="0.55000000000000004">
      <c r="A164" s="40"/>
      <c r="B164" s="40"/>
      <c r="C164" s="40"/>
      <c r="D164" s="40"/>
      <c r="E164" s="40"/>
      <c r="F164" s="40"/>
      <c r="G164" s="40"/>
      <c r="H164" s="40"/>
      <c r="I164" s="40"/>
      <c r="J164" s="40"/>
    </row>
    <row r="165" spans="1:10" x14ac:dyDescent="0.55000000000000004">
      <c r="A165" s="40"/>
      <c r="B165" s="40"/>
      <c r="C165" s="40"/>
      <c r="D165" s="40"/>
      <c r="E165" s="40"/>
      <c r="F165" s="40"/>
      <c r="G165" s="40"/>
      <c r="H165" s="40"/>
      <c r="I165" s="40"/>
      <c r="J165" s="40"/>
    </row>
    <row r="166" spans="1:10" x14ac:dyDescent="0.55000000000000004">
      <c r="A166" s="40"/>
      <c r="B166" s="40"/>
      <c r="C166" s="40"/>
      <c r="D166" s="40"/>
      <c r="E166" s="40"/>
      <c r="F166" s="40"/>
      <c r="G166" s="40"/>
      <c r="H166" s="40"/>
      <c r="I166" s="40"/>
      <c r="J166" s="40"/>
    </row>
    <row r="167" spans="1:10" x14ac:dyDescent="0.55000000000000004">
      <c r="A167" s="40"/>
      <c r="B167" s="40"/>
      <c r="C167" s="40"/>
      <c r="D167" s="40"/>
      <c r="E167" s="40"/>
      <c r="F167" s="40"/>
      <c r="G167" s="40"/>
      <c r="H167" s="40"/>
      <c r="I167" s="40"/>
      <c r="J167" s="40"/>
    </row>
    <row r="168" spans="1:10" x14ac:dyDescent="0.55000000000000004">
      <c r="A168" s="40"/>
      <c r="B168" s="40"/>
      <c r="C168" s="40"/>
      <c r="D168" s="40"/>
      <c r="E168" s="40"/>
      <c r="F168" s="40"/>
      <c r="G168" s="40"/>
      <c r="H168" s="40"/>
      <c r="I168" s="40"/>
      <c r="J168" s="40"/>
    </row>
    <row r="169" spans="1:10" x14ac:dyDescent="0.55000000000000004">
      <c r="A169" s="40"/>
      <c r="B169" s="40"/>
      <c r="C169" s="40"/>
      <c r="D169" s="40"/>
      <c r="E169" s="40"/>
      <c r="F169" s="40"/>
      <c r="G169" s="40"/>
      <c r="H169" s="40"/>
      <c r="I169" s="40"/>
      <c r="J169" s="40"/>
    </row>
    <row r="170" spans="1:10" x14ac:dyDescent="0.55000000000000004">
      <c r="A170" s="40"/>
      <c r="B170" s="40"/>
      <c r="C170" s="40"/>
      <c r="D170" s="40"/>
      <c r="E170" s="40"/>
      <c r="F170" s="40"/>
      <c r="G170" s="40"/>
      <c r="H170" s="40"/>
      <c r="I170" s="40"/>
      <c r="J170" s="40"/>
    </row>
    <row r="171" spans="1:10" x14ac:dyDescent="0.55000000000000004">
      <c r="A171" s="40"/>
      <c r="B171" s="40"/>
      <c r="C171" s="40"/>
      <c r="D171" s="40"/>
      <c r="E171" s="40"/>
      <c r="F171" s="40"/>
      <c r="G171" s="40"/>
      <c r="H171" s="40"/>
      <c r="I171" s="40"/>
      <c r="J171" s="40"/>
    </row>
    <row r="172" spans="1:10" x14ac:dyDescent="0.55000000000000004">
      <c r="A172" s="40"/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1:10" x14ac:dyDescent="0.55000000000000004">
      <c r="A173" s="40"/>
      <c r="B173" s="40"/>
      <c r="C173" s="40"/>
      <c r="D173" s="40"/>
      <c r="E173" s="40"/>
      <c r="F173" s="40"/>
      <c r="G173" s="40"/>
      <c r="H173" s="40"/>
      <c r="I173" s="40"/>
      <c r="J173" s="40"/>
    </row>
    <row r="174" spans="1:10" x14ac:dyDescent="0.55000000000000004">
      <c r="A174" s="40"/>
      <c r="B174" s="40"/>
      <c r="C174" s="40"/>
      <c r="D174" s="40"/>
      <c r="E174" s="40"/>
      <c r="F174" s="40"/>
      <c r="G174" s="40"/>
      <c r="H174" s="40"/>
      <c r="I174" s="40"/>
      <c r="J174" s="40"/>
    </row>
    <row r="175" spans="1:10" x14ac:dyDescent="0.55000000000000004">
      <c r="A175" s="40"/>
      <c r="B175" s="40"/>
      <c r="C175" s="40"/>
      <c r="D175" s="40"/>
      <c r="E175" s="40"/>
      <c r="F175" s="40"/>
      <c r="G175" s="40"/>
      <c r="H175" s="40"/>
      <c r="I175" s="40"/>
      <c r="J175" s="40"/>
    </row>
    <row r="176" spans="1:10" x14ac:dyDescent="0.55000000000000004">
      <c r="A176" s="40"/>
      <c r="B176" s="40"/>
      <c r="C176" s="40"/>
      <c r="D176" s="40"/>
      <c r="E176" s="40"/>
      <c r="F176" s="40"/>
      <c r="G176" s="40"/>
      <c r="H176" s="40"/>
      <c r="I176" s="40"/>
      <c r="J176" s="40"/>
    </row>
    <row r="177" spans="1:10" x14ac:dyDescent="0.55000000000000004">
      <c r="A177" s="40"/>
      <c r="B177" s="40"/>
      <c r="C177" s="40"/>
      <c r="D177" s="40"/>
      <c r="E177" s="40"/>
      <c r="F177" s="40"/>
      <c r="G177" s="40"/>
      <c r="H177" s="40"/>
      <c r="I177" s="40"/>
      <c r="J177" s="40"/>
    </row>
    <row r="178" spans="1:10" x14ac:dyDescent="0.55000000000000004">
      <c r="A178" s="40"/>
      <c r="B178" s="40"/>
      <c r="C178" s="40"/>
      <c r="D178" s="40"/>
      <c r="E178" s="40"/>
      <c r="F178" s="40"/>
      <c r="G178" s="40"/>
      <c r="H178" s="40"/>
      <c r="I178" s="40"/>
      <c r="J178" s="40"/>
    </row>
    <row r="179" spans="1:10" x14ac:dyDescent="0.55000000000000004">
      <c r="A179" s="40"/>
      <c r="B179" s="40"/>
      <c r="C179" s="40"/>
      <c r="D179" s="40"/>
      <c r="E179" s="40"/>
      <c r="F179" s="40"/>
      <c r="G179" s="40"/>
      <c r="H179" s="40"/>
      <c r="I179" s="40"/>
      <c r="J179" s="40"/>
    </row>
    <row r="180" spans="1:10" x14ac:dyDescent="0.55000000000000004">
      <c r="A180" s="40"/>
      <c r="B180" s="40"/>
      <c r="C180" s="40"/>
      <c r="D180" s="40"/>
      <c r="E180" s="40"/>
      <c r="F180" s="40"/>
      <c r="G180" s="40"/>
      <c r="H180" s="40"/>
      <c r="I180" s="40"/>
      <c r="J180" s="40"/>
    </row>
    <row r="181" spans="1:10" x14ac:dyDescent="0.55000000000000004">
      <c r="A181" s="40"/>
      <c r="B181" s="40"/>
      <c r="C181" s="40"/>
      <c r="D181" s="40"/>
      <c r="E181" s="40"/>
      <c r="F181" s="40"/>
      <c r="G181" s="40"/>
      <c r="H181" s="40"/>
      <c r="I181" s="40"/>
      <c r="J181" s="40"/>
    </row>
    <row r="182" spans="1:10" x14ac:dyDescent="0.55000000000000004">
      <c r="A182" s="40"/>
      <c r="B182" s="40"/>
      <c r="C182" s="40"/>
      <c r="D182" s="40"/>
      <c r="E182" s="40"/>
      <c r="F182" s="40"/>
      <c r="G182" s="40"/>
      <c r="H182" s="40"/>
      <c r="I182" s="40"/>
      <c r="J182" s="40"/>
    </row>
    <row r="183" spans="1:10" x14ac:dyDescent="0.55000000000000004">
      <c r="A183" s="40"/>
      <c r="B183" s="40"/>
      <c r="C183" s="40"/>
      <c r="D183" s="40"/>
      <c r="E183" s="40"/>
      <c r="F183" s="40"/>
      <c r="G183" s="40"/>
      <c r="H183" s="40"/>
      <c r="I183" s="40"/>
      <c r="J183" s="40"/>
    </row>
    <row r="184" spans="1:10" x14ac:dyDescent="0.55000000000000004">
      <c r="A184" s="40"/>
      <c r="B184" s="40"/>
      <c r="C184" s="40"/>
      <c r="D184" s="40"/>
      <c r="E184" s="40"/>
      <c r="F184" s="40"/>
      <c r="G184" s="40"/>
      <c r="H184" s="40"/>
      <c r="I184" s="40"/>
      <c r="J184" s="40"/>
    </row>
    <row r="185" spans="1:10" x14ac:dyDescent="0.55000000000000004">
      <c r="A185" s="40"/>
      <c r="B185" s="40"/>
      <c r="C185" s="40"/>
      <c r="D185" s="40"/>
      <c r="E185" s="40"/>
      <c r="F185" s="40"/>
      <c r="G185" s="40"/>
      <c r="H185" s="40"/>
      <c r="I185" s="40"/>
      <c r="J185" s="40"/>
    </row>
    <row r="186" spans="1:10" x14ac:dyDescent="0.55000000000000004">
      <c r="A186" s="40"/>
      <c r="B186" s="40"/>
      <c r="C186" s="40"/>
      <c r="D186" s="40"/>
      <c r="E186" s="40"/>
      <c r="F186" s="40"/>
      <c r="G186" s="40"/>
      <c r="H186" s="40"/>
      <c r="I186" s="40"/>
      <c r="J186" s="40"/>
    </row>
    <row r="187" spans="1:10" x14ac:dyDescent="0.55000000000000004">
      <c r="A187" s="40"/>
      <c r="B187" s="40"/>
      <c r="C187" s="40"/>
      <c r="D187" s="40"/>
      <c r="E187" s="40"/>
      <c r="F187" s="40"/>
      <c r="G187" s="40"/>
      <c r="H187" s="40"/>
      <c r="I187" s="40"/>
      <c r="J187" s="40"/>
    </row>
    <row r="188" spans="1:10" x14ac:dyDescent="0.55000000000000004">
      <c r="A188" s="40"/>
      <c r="B188" s="40"/>
      <c r="C188" s="40"/>
      <c r="D188" s="40"/>
      <c r="E188" s="40"/>
      <c r="F188" s="40"/>
      <c r="G188" s="40"/>
      <c r="H188" s="40"/>
      <c r="I188" s="40"/>
      <c r="J188" s="40"/>
    </row>
    <row r="189" spans="1:10" x14ac:dyDescent="0.55000000000000004">
      <c r="A189" s="40"/>
      <c r="B189" s="40"/>
      <c r="C189" s="40"/>
      <c r="D189" s="40"/>
      <c r="E189" s="40"/>
      <c r="F189" s="40"/>
      <c r="G189" s="40"/>
      <c r="H189" s="40"/>
      <c r="I189" s="40"/>
      <c r="J189" s="40"/>
    </row>
    <row r="190" spans="1:10" x14ac:dyDescent="0.55000000000000004">
      <c r="A190" s="40"/>
      <c r="B190" s="40"/>
      <c r="C190" s="40"/>
      <c r="D190" s="40"/>
      <c r="E190" s="40"/>
      <c r="F190" s="40"/>
      <c r="G190" s="40"/>
      <c r="H190" s="40"/>
      <c r="I190" s="40"/>
      <c r="J190" s="40"/>
    </row>
    <row r="191" spans="1:10" x14ac:dyDescent="0.55000000000000004">
      <c r="A191" s="40"/>
      <c r="B191" s="40"/>
      <c r="C191" s="40"/>
      <c r="D191" s="40"/>
      <c r="E191" s="40"/>
      <c r="F191" s="40"/>
      <c r="G191" s="40"/>
      <c r="H191" s="40"/>
      <c r="I191" s="40"/>
      <c r="J191" s="40"/>
    </row>
    <row r="192" spans="1:10" x14ac:dyDescent="0.55000000000000004">
      <c r="A192" s="40"/>
      <c r="B192" s="40"/>
      <c r="C192" s="40"/>
      <c r="D192" s="40"/>
      <c r="E192" s="40"/>
      <c r="F192" s="40"/>
      <c r="G192" s="40"/>
      <c r="H192" s="40"/>
      <c r="I192" s="40"/>
      <c r="J192" s="40"/>
    </row>
    <row r="193" spans="1:10" x14ac:dyDescent="0.55000000000000004">
      <c r="A193" s="40"/>
      <c r="B193" s="40"/>
      <c r="C193" s="40"/>
      <c r="D193" s="40"/>
      <c r="E193" s="40"/>
      <c r="F193" s="40"/>
      <c r="G193" s="40"/>
      <c r="H193" s="40"/>
      <c r="I193" s="40"/>
      <c r="J193" s="40"/>
    </row>
    <row r="194" spans="1:10" x14ac:dyDescent="0.55000000000000004">
      <c r="A194" s="40"/>
      <c r="B194" s="40"/>
      <c r="C194" s="40"/>
      <c r="D194" s="40"/>
      <c r="E194" s="40"/>
      <c r="F194" s="40"/>
      <c r="G194" s="40"/>
      <c r="H194" s="40"/>
      <c r="I194" s="40"/>
      <c r="J194" s="40"/>
    </row>
    <row r="195" spans="1:10" x14ac:dyDescent="0.55000000000000004">
      <c r="A195" s="40"/>
      <c r="B195" s="40"/>
      <c r="C195" s="40"/>
      <c r="D195" s="40"/>
      <c r="E195" s="40"/>
      <c r="F195" s="40"/>
      <c r="G195" s="40"/>
      <c r="H195" s="40"/>
      <c r="I195" s="40"/>
      <c r="J195" s="40"/>
    </row>
    <row r="196" spans="1:10" x14ac:dyDescent="0.55000000000000004">
      <c r="A196" s="40"/>
      <c r="B196" s="40"/>
      <c r="C196" s="40"/>
      <c r="D196" s="40"/>
      <c r="E196" s="40"/>
      <c r="F196" s="40"/>
      <c r="G196" s="40"/>
      <c r="H196" s="40"/>
      <c r="I196" s="40"/>
      <c r="J196" s="40"/>
    </row>
    <row r="197" spans="1:10" x14ac:dyDescent="0.55000000000000004">
      <c r="A197" s="40"/>
      <c r="B197" s="40"/>
      <c r="C197" s="40"/>
      <c r="D197" s="40"/>
      <c r="E197" s="40"/>
      <c r="F197" s="40"/>
      <c r="G197" s="40"/>
      <c r="H197" s="40"/>
      <c r="I197" s="40"/>
      <c r="J197" s="40"/>
    </row>
    <row r="198" spans="1:10" x14ac:dyDescent="0.55000000000000004">
      <c r="A198" s="40"/>
      <c r="B198" s="40"/>
      <c r="C198" s="40"/>
      <c r="D198" s="40"/>
      <c r="E198" s="40"/>
      <c r="F198" s="40"/>
      <c r="G198" s="40"/>
      <c r="H198" s="40"/>
      <c r="I198" s="40"/>
      <c r="J198" s="40"/>
    </row>
    <row r="199" spans="1:10" x14ac:dyDescent="0.55000000000000004">
      <c r="A199" s="40"/>
      <c r="B199" s="40"/>
      <c r="C199" s="40"/>
      <c r="D199" s="40"/>
      <c r="E199" s="40"/>
      <c r="F199" s="40"/>
      <c r="G199" s="40"/>
      <c r="H199" s="40"/>
      <c r="I199" s="40"/>
      <c r="J199" s="40"/>
    </row>
    <row r="200" spans="1:10" x14ac:dyDescent="0.55000000000000004">
      <c r="A200" s="40"/>
      <c r="B200" s="40"/>
      <c r="C200" s="40"/>
      <c r="D200" s="40"/>
      <c r="E200" s="40"/>
      <c r="F200" s="40"/>
      <c r="G200" s="40"/>
      <c r="H200" s="40"/>
      <c r="I200" s="40"/>
      <c r="J200" s="40"/>
    </row>
    <row r="201" spans="1:10" x14ac:dyDescent="0.55000000000000004">
      <c r="A201" s="40"/>
      <c r="B201" s="40"/>
      <c r="C201" s="40"/>
      <c r="D201" s="40"/>
      <c r="E201" s="40"/>
      <c r="F201" s="40"/>
      <c r="G201" s="40"/>
      <c r="H201" s="40"/>
      <c r="I201" s="40"/>
      <c r="J201" s="40"/>
    </row>
    <row r="202" spans="1:10" x14ac:dyDescent="0.55000000000000004">
      <c r="A202" s="40"/>
      <c r="B202" s="40"/>
      <c r="C202" s="40"/>
      <c r="D202" s="40"/>
      <c r="E202" s="40"/>
      <c r="F202" s="40"/>
      <c r="G202" s="40"/>
      <c r="H202" s="40"/>
      <c r="I202" s="40"/>
      <c r="J202" s="40"/>
    </row>
    <row r="203" spans="1:10" x14ac:dyDescent="0.55000000000000004">
      <c r="A203" s="40"/>
      <c r="B203" s="40"/>
      <c r="C203" s="40"/>
      <c r="D203" s="40"/>
      <c r="E203" s="40"/>
      <c r="F203" s="40"/>
      <c r="G203" s="40"/>
      <c r="H203" s="40"/>
      <c r="I203" s="40"/>
      <c r="J203" s="40"/>
    </row>
    <row r="204" spans="1:10" x14ac:dyDescent="0.55000000000000004">
      <c r="A204" s="40"/>
      <c r="B204" s="40"/>
      <c r="C204" s="40"/>
      <c r="D204" s="40"/>
      <c r="E204" s="40"/>
      <c r="F204" s="40"/>
      <c r="G204" s="40"/>
      <c r="H204" s="40"/>
      <c r="I204" s="40"/>
      <c r="J204" s="40"/>
    </row>
    <row r="205" spans="1:10" x14ac:dyDescent="0.55000000000000004">
      <c r="A205" s="40"/>
      <c r="B205" s="40"/>
      <c r="C205" s="40"/>
      <c r="D205" s="40"/>
      <c r="E205" s="40"/>
      <c r="F205" s="40"/>
      <c r="G205" s="40"/>
      <c r="H205" s="40"/>
      <c r="I205" s="40"/>
      <c r="J205" s="40"/>
    </row>
    <row r="206" spans="1:10" x14ac:dyDescent="0.55000000000000004">
      <c r="A206" s="40"/>
      <c r="B206" s="40"/>
      <c r="C206" s="40"/>
      <c r="D206" s="40"/>
      <c r="E206" s="40"/>
      <c r="F206" s="40"/>
      <c r="G206" s="40"/>
      <c r="H206" s="40"/>
      <c r="I206" s="40"/>
      <c r="J206" s="40"/>
    </row>
    <row r="207" spans="1:10" x14ac:dyDescent="0.55000000000000004">
      <c r="A207" s="40"/>
      <c r="B207" s="40"/>
      <c r="C207" s="40"/>
      <c r="D207" s="40"/>
      <c r="E207" s="40"/>
      <c r="F207" s="40"/>
      <c r="G207" s="40"/>
      <c r="H207" s="40"/>
      <c r="I207" s="40"/>
      <c r="J207" s="40"/>
    </row>
    <row r="208" spans="1:10" x14ac:dyDescent="0.55000000000000004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  <row r="209" spans="1:10" x14ac:dyDescent="0.55000000000000004">
      <c r="A209" s="40"/>
      <c r="B209" s="40"/>
      <c r="C209" s="40"/>
      <c r="D209" s="40"/>
      <c r="E209" s="40"/>
      <c r="F209" s="40"/>
      <c r="G209" s="40"/>
      <c r="H209" s="40"/>
      <c r="I209" s="40"/>
      <c r="J209" s="40"/>
    </row>
    <row r="210" spans="1:10" x14ac:dyDescent="0.55000000000000004">
      <c r="A210" s="40"/>
      <c r="B210" s="40"/>
      <c r="C210" s="40"/>
      <c r="D210" s="40"/>
      <c r="E210" s="40"/>
      <c r="F210" s="40"/>
      <c r="G210" s="40"/>
      <c r="H210" s="40"/>
      <c r="I210" s="40"/>
      <c r="J210" s="40"/>
    </row>
    <row r="211" spans="1:10" x14ac:dyDescent="0.55000000000000004">
      <c r="A211" s="40"/>
      <c r="B211" s="40"/>
      <c r="C211" s="40"/>
      <c r="D211" s="40"/>
      <c r="E211" s="40"/>
      <c r="F211" s="40"/>
      <c r="G211" s="40"/>
      <c r="H211" s="40"/>
      <c r="I211" s="40"/>
      <c r="J211" s="40"/>
    </row>
    <row r="212" spans="1:10" x14ac:dyDescent="0.55000000000000004">
      <c r="A212" s="40"/>
      <c r="B212" s="40"/>
      <c r="C212" s="40"/>
      <c r="D212" s="40"/>
      <c r="E212" s="40"/>
      <c r="F212" s="40"/>
      <c r="G212" s="40"/>
      <c r="H212" s="40"/>
      <c r="I212" s="40"/>
      <c r="J212" s="40"/>
    </row>
    <row r="213" spans="1:10" x14ac:dyDescent="0.55000000000000004">
      <c r="A213" s="40"/>
      <c r="B213" s="40"/>
      <c r="C213" s="40"/>
      <c r="D213" s="40"/>
      <c r="E213" s="40"/>
      <c r="F213" s="40"/>
      <c r="G213" s="40"/>
      <c r="H213" s="40"/>
      <c r="I213" s="40"/>
      <c r="J213" s="40"/>
    </row>
    <row r="214" spans="1:10" x14ac:dyDescent="0.55000000000000004">
      <c r="A214" s="40"/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1:10" x14ac:dyDescent="0.55000000000000004">
      <c r="A215" s="40"/>
      <c r="B215" s="40"/>
      <c r="C215" s="40"/>
      <c r="D215" s="40"/>
      <c r="E215" s="40"/>
      <c r="F215" s="40"/>
      <c r="G215" s="40"/>
      <c r="H215" s="40"/>
      <c r="I215" s="40"/>
      <c r="J215" s="40"/>
    </row>
    <row r="216" spans="1:10" x14ac:dyDescent="0.55000000000000004">
      <c r="A216" s="40"/>
      <c r="B216" s="40"/>
      <c r="C216" s="40"/>
      <c r="D216" s="40"/>
      <c r="E216" s="40"/>
      <c r="F216" s="40"/>
      <c r="G216" s="40"/>
      <c r="H216" s="40"/>
      <c r="I216" s="40"/>
      <c r="J216" s="40"/>
    </row>
    <row r="217" spans="1:10" x14ac:dyDescent="0.55000000000000004">
      <c r="A217" s="40"/>
      <c r="B217" s="40"/>
      <c r="C217" s="40"/>
      <c r="D217" s="40"/>
      <c r="E217" s="40"/>
      <c r="F217" s="40"/>
      <c r="G217" s="40"/>
      <c r="H217" s="40"/>
      <c r="I217" s="40"/>
      <c r="J217" s="40"/>
    </row>
    <row r="218" spans="1:10" x14ac:dyDescent="0.55000000000000004">
      <c r="A218" s="40"/>
      <c r="B218" s="40"/>
      <c r="C218" s="40"/>
      <c r="D218" s="40"/>
      <c r="E218" s="40"/>
      <c r="F218" s="40"/>
      <c r="G218" s="40"/>
      <c r="H218" s="40"/>
      <c r="I218" s="40"/>
      <c r="J218" s="40"/>
    </row>
    <row r="219" spans="1:10" x14ac:dyDescent="0.55000000000000004">
      <c r="A219" s="40"/>
      <c r="B219" s="40"/>
      <c r="C219" s="40"/>
      <c r="D219" s="40"/>
      <c r="E219" s="40"/>
      <c r="F219" s="40"/>
      <c r="G219" s="40"/>
      <c r="H219" s="40"/>
      <c r="I219" s="40"/>
      <c r="J219" s="40"/>
    </row>
    <row r="220" spans="1:10" x14ac:dyDescent="0.55000000000000004">
      <c r="A220" s="40"/>
      <c r="B220" s="40"/>
      <c r="C220" s="40"/>
      <c r="D220" s="40"/>
      <c r="E220" s="40"/>
      <c r="F220" s="40"/>
      <c r="G220" s="40"/>
      <c r="H220" s="40"/>
      <c r="I220" s="40"/>
      <c r="J220" s="40"/>
    </row>
    <row r="221" spans="1:10" x14ac:dyDescent="0.55000000000000004">
      <c r="A221" s="40"/>
      <c r="B221" s="40"/>
      <c r="C221" s="40"/>
      <c r="D221" s="40"/>
      <c r="E221" s="40"/>
      <c r="F221" s="40"/>
      <c r="G221" s="40"/>
      <c r="H221" s="40"/>
      <c r="I221" s="40"/>
      <c r="J221" s="40"/>
    </row>
    <row r="222" spans="1:10" x14ac:dyDescent="0.55000000000000004">
      <c r="A222" s="40"/>
      <c r="B222" s="40"/>
      <c r="C222" s="40"/>
      <c r="D222" s="40"/>
      <c r="E222" s="40"/>
      <c r="F222" s="40"/>
      <c r="G222" s="40"/>
      <c r="H222" s="40"/>
      <c r="I222" s="40"/>
      <c r="J222" s="40"/>
    </row>
    <row r="223" spans="1:10" x14ac:dyDescent="0.55000000000000004">
      <c r="A223" s="40"/>
      <c r="B223" s="40"/>
      <c r="C223" s="40"/>
      <c r="D223" s="40"/>
      <c r="E223" s="40"/>
      <c r="F223" s="40"/>
      <c r="G223" s="40"/>
      <c r="H223" s="40"/>
      <c r="I223" s="40"/>
      <c r="J223" s="40"/>
    </row>
    <row r="224" spans="1:10" x14ac:dyDescent="0.55000000000000004">
      <c r="A224" s="40"/>
      <c r="B224" s="40"/>
      <c r="C224" s="40"/>
      <c r="D224" s="40"/>
      <c r="E224" s="40"/>
      <c r="F224" s="40"/>
      <c r="G224" s="40"/>
      <c r="H224" s="40"/>
      <c r="I224" s="40"/>
      <c r="J224" s="40"/>
    </row>
    <row r="225" spans="1:10" x14ac:dyDescent="0.55000000000000004">
      <c r="A225" s="40"/>
      <c r="B225" s="40"/>
      <c r="C225" s="40"/>
      <c r="D225" s="40"/>
      <c r="E225" s="40"/>
      <c r="F225" s="40"/>
      <c r="G225" s="40"/>
      <c r="H225" s="40"/>
      <c r="I225" s="40"/>
      <c r="J225" s="40"/>
    </row>
    <row r="226" spans="1:10" x14ac:dyDescent="0.55000000000000004">
      <c r="A226" s="40"/>
      <c r="B226" s="40"/>
      <c r="C226" s="40"/>
      <c r="D226" s="40"/>
      <c r="E226" s="40"/>
      <c r="F226" s="40"/>
      <c r="G226" s="40"/>
      <c r="H226" s="40"/>
      <c r="I226" s="40"/>
      <c r="J226" s="40"/>
    </row>
    <row r="227" spans="1:10" x14ac:dyDescent="0.55000000000000004">
      <c r="A227" s="40"/>
      <c r="B227" s="40"/>
      <c r="C227" s="40"/>
      <c r="D227" s="40"/>
      <c r="E227" s="40"/>
      <c r="F227" s="40"/>
      <c r="G227" s="40"/>
      <c r="H227" s="40"/>
      <c r="I227" s="40"/>
      <c r="J227" s="40"/>
    </row>
    <row r="228" spans="1:10" x14ac:dyDescent="0.55000000000000004">
      <c r="A228" s="40"/>
      <c r="B228" s="40"/>
      <c r="C228" s="40"/>
      <c r="D228" s="40"/>
      <c r="E228" s="40"/>
      <c r="F228" s="40"/>
      <c r="G228" s="40"/>
      <c r="H228" s="40"/>
      <c r="I228" s="40"/>
      <c r="J228" s="40"/>
    </row>
    <row r="229" spans="1:10" x14ac:dyDescent="0.55000000000000004">
      <c r="A229" s="40"/>
      <c r="B229" s="40"/>
      <c r="C229" s="40"/>
      <c r="D229" s="40"/>
      <c r="E229" s="40"/>
      <c r="F229" s="40"/>
      <c r="G229" s="40"/>
      <c r="H229" s="40"/>
      <c r="I229" s="40"/>
      <c r="J229" s="40"/>
    </row>
    <row r="230" spans="1:10" x14ac:dyDescent="0.55000000000000004">
      <c r="A230" s="40"/>
      <c r="B230" s="40"/>
      <c r="C230" s="40"/>
      <c r="D230" s="40"/>
      <c r="E230" s="40"/>
      <c r="F230" s="40"/>
      <c r="G230" s="40"/>
      <c r="H230" s="40"/>
      <c r="I230" s="40"/>
      <c r="J230" s="40"/>
    </row>
    <row r="231" spans="1:10" x14ac:dyDescent="0.55000000000000004">
      <c r="A231" s="40"/>
      <c r="B231" s="40"/>
      <c r="C231" s="40"/>
      <c r="D231" s="40"/>
      <c r="E231" s="40"/>
      <c r="F231" s="40"/>
      <c r="G231" s="40"/>
      <c r="H231" s="40"/>
      <c r="I231" s="40"/>
      <c r="J231" s="40"/>
    </row>
    <row r="232" spans="1:10" x14ac:dyDescent="0.55000000000000004">
      <c r="A232" s="40"/>
      <c r="B232" s="40"/>
      <c r="C232" s="40"/>
      <c r="D232" s="40"/>
      <c r="E232" s="40"/>
      <c r="F232" s="40"/>
      <c r="G232" s="40"/>
      <c r="H232" s="40"/>
      <c r="I232" s="40"/>
      <c r="J232" s="40"/>
    </row>
    <row r="233" spans="1:10" x14ac:dyDescent="0.55000000000000004">
      <c r="A233" s="40"/>
      <c r="B233" s="40"/>
      <c r="C233" s="40"/>
      <c r="D233" s="40"/>
      <c r="E233" s="40"/>
      <c r="F233" s="40"/>
      <c r="G233" s="40"/>
      <c r="H233" s="40"/>
      <c r="I233" s="40"/>
      <c r="J233" s="40"/>
    </row>
    <row r="234" spans="1:10" x14ac:dyDescent="0.55000000000000004">
      <c r="A234" s="40"/>
      <c r="B234" s="40"/>
      <c r="C234" s="40"/>
      <c r="D234" s="40"/>
      <c r="E234" s="40"/>
      <c r="F234" s="40"/>
      <c r="G234" s="40"/>
      <c r="H234" s="40"/>
      <c r="I234" s="40"/>
      <c r="J234" s="40"/>
    </row>
    <row r="235" spans="1:10" x14ac:dyDescent="0.55000000000000004">
      <c r="A235" s="40"/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1:10" x14ac:dyDescent="0.55000000000000004">
      <c r="A236" s="40"/>
      <c r="B236" s="40"/>
      <c r="C236" s="40"/>
      <c r="D236" s="40"/>
      <c r="E236" s="40"/>
      <c r="F236" s="40"/>
      <c r="G236" s="40"/>
      <c r="H236" s="40"/>
      <c r="I236" s="40"/>
      <c r="J236" s="40"/>
    </row>
    <row r="237" spans="1:10" x14ac:dyDescent="0.55000000000000004">
      <c r="A237" s="40"/>
      <c r="B237" s="40"/>
      <c r="C237" s="40"/>
      <c r="D237" s="40"/>
      <c r="E237" s="40"/>
      <c r="F237" s="40"/>
      <c r="G237" s="40"/>
      <c r="H237" s="40"/>
      <c r="I237" s="40"/>
      <c r="J237" s="40"/>
    </row>
    <row r="238" spans="1:10" x14ac:dyDescent="0.55000000000000004">
      <c r="A238" s="40"/>
      <c r="B238" s="40"/>
      <c r="C238" s="40"/>
      <c r="D238" s="40"/>
      <c r="E238" s="40"/>
      <c r="F238" s="40"/>
      <c r="G238" s="40"/>
      <c r="H238" s="40"/>
      <c r="I238" s="40"/>
      <c r="J238" s="40"/>
    </row>
    <row r="239" spans="1:10" x14ac:dyDescent="0.55000000000000004">
      <c r="A239" s="40"/>
      <c r="B239" s="40"/>
      <c r="C239" s="40"/>
      <c r="D239" s="40"/>
      <c r="E239" s="40"/>
      <c r="F239" s="40"/>
      <c r="G239" s="40"/>
      <c r="H239" s="40"/>
      <c r="I239" s="40"/>
      <c r="J239" s="40"/>
    </row>
    <row r="240" spans="1:10" x14ac:dyDescent="0.55000000000000004">
      <c r="A240" s="40"/>
      <c r="B240" s="40"/>
      <c r="C240" s="40"/>
      <c r="D240" s="40"/>
      <c r="E240" s="40"/>
      <c r="F240" s="40"/>
      <c r="G240" s="40"/>
      <c r="H240" s="40"/>
      <c r="I240" s="40"/>
      <c r="J240" s="40"/>
    </row>
    <row r="241" spans="1:10" x14ac:dyDescent="0.55000000000000004">
      <c r="A241" s="40"/>
      <c r="B241" s="40"/>
      <c r="C241" s="40"/>
      <c r="D241" s="40"/>
      <c r="E241" s="40"/>
      <c r="F241" s="40"/>
      <c r="G241" s="40"/>
      <c r="H241" s="40"/>
      <c r="I241" s="40"/>
      <c r="J241" s="40"/>
    </row>
    <row r="242" spans="1:10" x14ac:dyDescent="0.55000000000000004">
      <c r="A242" s="40"/>
      <c r="B242" s="40"/>
      <c r="C242" s="40"/>
      <c r="D242" s="40"/>
      <c r="E242" s="40"/>
      <c r="F242" s="40"/>
      <c r="G242" s="40"/>
      <c r="H242" s="40"/>
      <c r="I242" s="40"/>
      <c r="J242" s="40"/>
    </row>
    <row r="243" spans="1:10" x14ac:dyDescent="0.55000000000000004">
      <c r="A243" s="40"/>
      <c r="B243" s="40"/>
      <c r="C243" s="40"/>
      <c r="D243" s="40"/>
      <c r="E243" s="40"/>
      <c r="F243" s="40"/>
      <c r="G243" s="40"/>
      <c r="H243" s="40"/>
      <c r="I243" s="40"/>
      <c r="J243" s="40"/>
    </row>
    <row r="244" spans="1:10" x14ac:dyDescent="0.55000000000000004">
      <c r="A244" s="40"/>
      <c r="B244" s="40"/>
      <c r="C244" s="40"/>
      <c r="D244" s="40"/>
      <c r="E244" s="40"/>
      <c r="F244" s="40"/>
      <c r="G244" s="40"/>
      <c r="H244" s="40"/>
      <c r="I244" s="40"/>
      <c r="J244" s="40"/>
    </row>
    <row r="245" spans="1:10" x14ac:dyDescent="0.55000000000000004">
      <c r="A245" s="40"/>
      <c r="B245" s="40"/>
      <c r="C245" s="40"/>
      <c r="D245" s="40"/>
      <c r="E245" s="40"/>
      <c r="F245" s="40"/>
      <c r="G245" s="40"/>
      <c r="H245" s="40"/>
      <c r="I245" s="40"/>
      <c r="J245" s="40"/>
    </row>
    <row r="246" spans="1:10" x14ac:dyDescent="0.55000000000000004">
      <c r="A246" s="40"/>
      <c r="B246" s="40"/>
      <c r="C246" s="40"/>
      <c r="D246" s="40"/>
      <c r="E246" s="40"/>
      <c r="F246" s="40"/>
      <c r="G246" s="40"/>
      <c r="H246" s="40"/>
      <c r="I246" s="40"/>
      <c r="J246" s="40"/>
    </row>
    <row r="247" spans="1:10" x14ac:dyDescent="0.55000000000000004">
      <c r="A247" s="40"/>
      <c r="B247" s="40"/>
      <c r="C247" s="40"/>
      <c r="D247" s="40"/>
      <c r="E247" s="40"/>
      <c r="F247" s="40"/>
      <c r="G247" s="40"/>
      <c r="H247" s="40"/>
      <c r="I247" s="40"/>
      <c r="J247" s="40"/>
    </row>
    <row r="248" spans="1:10" x14ac:dyDescent="0.55000000000000004">
      <c r="A248" s="40"/>
      <c r="B248" s="40"/>
      <c r="C248" s="40"/>
      <c r="D248" s="40"/>
      <c r="E248" s="40"/>
      <c r="F248" s="40"/>
      <c r="G248" s="40"/>
      <c r="H248" s="40"/>
      <c r="I248" s="40"/>
      <c r="J248" s="40"/>
    </row>
    <row r="249" spans="1:10" x14ac:dyDescent="0.55000000000000004">
      <c r="A249" s="40"/>
      <c r="B249" s="40"/>
      <c r="C249" s="40"/>
      <c r="D249" s="40"/>
      <c r="E249" s="40"/>
      <c r="F249" s="40"/>
      <c r="G249" s="40"/>
      <c r="H249" s="40"/>
      <c r="I249" s="40"/>
      <c r="J249" s="40"/>
    </row>
    <row r="250" spans="1:10" x14ac:dyDescent="0.55000000000000004">
      <c r="A250" s="40"/>
      <c r="B250" s="40"/>
      <c r="C250" s="40"/>
      <c r="D250" s="40"/>
      <c r="E250" s="40"/>
      <c r="F250" s="40"/>
      <c r="G250" s="40"/>
      <c r="H250" s="40"/>
      <c r="I250" s="40"/>
      <c r="J250" s="40"/>
    </row>
    <row r="251" spans="1:10" x14ac:dyDescent="0.55000000000000004">
      <c r="A251" s="40"/>
      <c r="B251" s="40"/>
      <c r="C251" s="40"/>
      <c r="D251" s="40"/>
      <c r="E251" s="40"/>
      <c r="F251" s="40"/>
      <c r="G251" s="40"/>
      <c r="H251" s="40"/>
      <c r="I251" s="40"/>
      <c r="J251" s="40"/>
    </row>
    <row r="252" spans="1:10" x14ac:dyDescent="0.55000000000000004">
      <c r="A252" s="40"/>
      <c r="B252" s="40"/>
      <c r="C252" s="40"/>
      <c r="D252" s="40"/>
      <c r="E252" s="40"/>
      <c r="F252" s="40"/>
      <c r="G252" s="40"/>
      <c r="H252" s="40"/>
      <c r="I252" s="40"/>
      <c r="J252" s="40"/>
    </row>
  </sheetData>
  <mergeCells count="1">
    <mergeCell ref="Q2:V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図1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中田</dc:creator>
  <cp:lastModifiedBy>哲也 中田</cp:lastModifiedBy>
  <dcterms:created xsi:type="dcterms:W3CDTF">2025-02-20T02:33:26Z</dcterms:created>
  <dcterms:modified xsi:type="dcterms:W3CDTF">2025-02-20T06:21:13Z</dcterms:modified>
</cp:coreProperties>
</file>